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8000" activeTab="0"/>
  </bookViews>
  <sheets>
    <sheet name="Suivi Bourse" sheetId="1" r:id="rId1"/>
    <sheet name="Mode d'emploi" sheetId="2" r:id="rId2"/>
  </sheets>
  <definedNames>
    <definedName name="_xlnm._FilterDatabase" localSheetId="0" hidden="1">'Suivi Bourse'!$A$4:$T$4</definedName>
    <definedName name="_xlnm.Print_Area" localSheetId="0">'Suivi Bourse'!$A$1:$T$49</definedName>
  </definedNames>
  <calcPr fullCalcOnLoad="1"/>
</workbook>
</file>

<file path=xl/sharedStrings.xml><?xml version="1.0" encoding="utf-8"?>
<sst xmlns="http://schemas.openxmlformats.org/spreadsheetml/2006/main" count="84" uniqueCount="69">
  <si>
    <t>NBRE</t>
  </si>
  <si>
    <t>TITRE</t>
  </si>
  <si>
    <t>%</t>
  </si>
  <si>
    <t>MONTANT
 VENTE</t>
  </si>
  <si>
    <t>MONTANT 
ACHAT</t>
  </si>
  <si>
    <t>DATE 
ACHAT</t>
  </si>
  <si>
    <t>PRIX 
ACHAT</t>
  </si>
  <si>
    <t>FRAIS 
ACHAT</t>
  </si>
  <si>
    <t>DATE 
VENTE</t>
  </si>
  <si>
    <t>PRIX 
VENTE</t>
  </si>
  <si>
    <t>FRAIS 
VENTE</t>
  </si>
  <si>
    <t>ACHATS</t>
  </si>
  <si>
    <t>VENTES</t>
  </si>
  <si>
    <t>DELAI
DETENTION</t>
  </si>
  <si>
    <t>BILAN</t>
  </si>
  <si>
    <t>PRIX</t>
  </si>
  <si>
    <t>MES OBJECTIFS</t>
  </si>
  <si>
    <r>
      <t xml:space="preserve">Fichier de suivi d'un portefeuille boursier - Feuille libre d'utilisation - </t>
    </r>
    <r>
      <rPr>
        <b/>
        <sz val="10"/>
        <rFont val="Arial"/>
        <family val="2"/>
      </rPr>
      <t>© www.apprendre-mesfinances.com</t>
    </r>
  </si>
  <si>
    <t>Zone "RESULTATS OPERATIONS"</t>
  </si>
  <si>
    <t>Zone "VENTES"</t>
  </si>
  <si>
    <t>Zone "MES OBJECTIFS"</t>
  </si>
  <si>
    <t>Zone "ACHATS"</t>
  </si>
  <si>
    <t>Mode d'emploi de la feuille SuiviBourse créée par apprendre-mesfinances.com</t>
  </si>
  <si>
    <t>DIVIDENDES</t>
  </si>
  <si>
    <t>Total dividendes perçus</t>
  </si>
  <si>
    <t>Zone "DIVIDENDES"</t>
  </si>
  <si>
    <t>DATE ACHAT</t>
  </si>
  <si>
    <t>PRIX ACHAT</t>
  </si>
  <si>
    <t>MONTANT ACHAT</t>
  </si>
  <si>
    <t>FRAIS ACHAT</t>
  </si>
  <si>
    <t>% GAINS
(sans frais)</t>
  </si>
  <si>
    <t>RESULTATS OPERATIONS
(en tenant compte des frais et dividendes)</t>
  </si>
  <si>
    <t>DELAI DETENTION</t>
  </si>
  <si>
    <t>Cette zone permet de détailler les opérations d'achats</t>
  </si>
  <si>
    <t>Prix d'achat sans les frais</t>
  </si>
  <si>
    <t>Cette zone calcule le montant de l'achat en fonction du prix et du nombre</t>
  </si>
  <si>
    <t>monAction</t>
  </si>
  <si>
    <t>Libellé du titre acheté</t>
  </si>
  <si>
    <t>Date de l'opération d'achat. Avec la date de vente, elle permettra de calculer la durée de détention des titres</t>
  </si>
  <si>
    <t>Nombre de titres achetés</t>
  </si>
  <si>
    <t>Cette zone permet de vous fixer des objectifs pour ce titre. 
Ceci est purement indicatif et cet objectif peut bien entendu être revu au fil du temps.</t>
  </si>
  <si>
    <t>Objectif de prix que vous fixez pour ce titre</t>
  </si>
  <si>
    <t>Le gain que vous allez obtenir en vendant à ce prix. Cet objectif ne tient pas compte des frais d'achat et de 
ventes, il est purement indicatif.</t>
  </si>
  <si>
    <t>Cette zone permet d'indiquer le montant total des dividendes 
perçus  pour ces titres.</t>
  </si>
  <si>
    <t>Vous indiquez ici le montant total des dividendes perçus pour ce titre. Si vous les conservez plusieurs
 années, il faudra cumuler les dividendes perçus chaque année.</t>
  </si>
  <si>
    <t>Date de l'opération de vente. Avec la date d'achat elle permet de calculer la durée de détention des titres</t>
  </si>
  <si>
    <t>Nombre de titres vendus</t>
  </si>
  <si>
    <t>Prix de vente sans les frais</t>
  </si>
  <si>
    <t>Cette zone calcule le montant de la vente en fonction du prix et du nombre</t>
  </si>
  <si>
    <t>Total des frais que vous avez dû verser à votre intermédiaire boursier pour cette opération d'achat</t>
  </si>
  <si>
    <t>Total des frais que vous avez dû verser à votre intermédiaire boursier pour cette opération de vente</t>
  </si>
  <si>
    <r>
      <t xml:space="preserve">Cettezone  permet de détailler les opérations de ventes.
</t>
    </r>
    <r>
      <rPr>
        <sz val="8"/>
        <rFont val="Arial"/>
        <family val="2"/>
      </rPr>
      <t>(Si vous effectuez une vente partielle par rapport à l'opération d'achat, vous devez créer une nouvelle ligne avec le nombre de titre et modifier le nombre de titre à l'achat pour qu'il corresponde au nombre de titres vendus.)</t>
    </r>
  </si>
  <si>
    <t>Cette zone permet de calculer la rentabilité total de votre opération d'achat/vente, 
en tenant compte des frais et des éventuels dividendes perçus</t>
  </si>
  <si>
    <t>Durée de détention des titres entre l'achat et la vente</t>
  </si>
  <si>
    <t>Pourcentage de la rentabilité (tient compte de frais et des dividendes)</t>
  </si>
  <si>
    <t>Montant du bilan de cette opération d'achat/vente. 
Ce bilan peut être négatif (vente à perte ou frais supérieurs au gain)</t>
  </si>
  <si>
    <t>PEA
Compte titre</t>
  </si>
  <si>
    <t>PEA</t>
  </si>
  <si>
    <t>COMPTE</t>
  </si>
  <si>
    <t>Cette zone permet d'indiquer sur quel compte vous avez effectué cette opération</t>
  </si>
  <si>
    <t>Cette feuille vous permet de faire un suivi de vos investissements en Bourse. 
Vous y déclarez l'ensemble de vos achats et ventes. Une zone "objectifs" vous permet de simuler la rentabilité et la zone 'Résultats opérations" vous permet de connaître la rentabilité de votre opération, une fois intégré les frais d'achat/vente et les eventuels dividendes.
Vous pouvez utiliser un fichier de suivi pour chacun de vos comptes ou un seul fichier et vous indiquez dans la colonne "COMPTE" le compte sur lequel vous avez effectué l'opération.
A noter que la première ligne du tableau concernant le titre "monAction" est un exemple à effacer lorsque vous souhaitez utiliser cette feuille.</t>
  </si>
  <si>
    <t>Si vous décidez de gérer vos comptes (par exemple avec les comptes de toute la famille) avec un seul fichier vous pouvez indiquer le compte où est effectué l'opération avec cette colonne en indiquant : PEA XX, PEA YY, Compte titre banque X, etc.</t>
  </si>
  <si>
    <t>Plus-value
potentielle</t>
  </si>
  <si>
    <t>Plus-value potentielle</t>
  </si>
  <si>
    <t>Montant de la plus-value potentielle si vous vendez la totalité des titres achetés au prix de l'objectif fixé</t>
  </si>
  <si>
    <t>SECTEUR
D'ACTIVITE</t>
  </si>
  <si>
    <t>SECTEUR D'ACTIVITE</t>
  </si>
  <si>
    <t>Secteur d'activité de la société</t>
  </si>
  <si>
    <t>Technologie</t>
  </si>
</sst>
</file>

<file path=xl/styles.xml><?xml version="1.0" encoding="utf-8"?>
<styleSheet xmlns="http://schemas.openxmlformats.org/spreadsheetml/2006/main">
  <numFmts count="3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Red]\-0.00\ "/>
    <numFmt numFmtId="173" formatCode="[$-40C]dddd\ d\ mmmm\ yyyy"/>
    <numFmt numFmtId="174" formatCode="mmm\-yyyy"/>
    <numFmt numFmtId="175" formatCode="0.0000000"/>
    <numFmt numFmtId="176" formatCode="0.000000"/>
    <numFmt numFmtId="177" formatCode="0.00000"/>
    <numFmt numFmtId="178" formatCode="0.0000"/>
    <numFmt numFmtId="179" formatCode="0.000"/>
    <numFmt numFmtId="180" formatCode="0.000000000"/>
    <numFmt numFmtId="181" formatCode="0.00000000"/>
    <numFmt numFmtId="182" formatCode="&quot;Vrai&quot;;&quot;Vrai&quot;;&quot;Faux&quot;"/>
    <numFmt numFmtId="183" formatCode="&quot;Actif&quot;;&quot;Actif&quot;;&quot;Inactif&quot;"/>
    <numFmt numFmtId="184" formatCode="#,##0.00\ &quot;€&quot;"/>
    <numFmt numFmtId="185" formatCode="[$-40C]dddd\ d\ mmmm\ yy"/>
    <numFmt numFmtId="186" formatCode="m/d/yyyy;@"/>
    <numFmt numFmtId="187" formatCode="dd/mm/yyyy;@"/>
  </numFmts>
  <fonts count="43">
    <font>
      <sz val="10"/>
      <name val="Arial"/>
      <family val="0"/>
    </font>
    <font>
      <b/>
      <sz val="8"/>
      <name val="Arial"/>
      <family val="2"/>
    </font>
    <font>
      <u val="single"/>
      <sz val="10"/>
      <color indexed="12"/>
      <name val="Arial"/>
      <family val="2"/>
    </font>
    <font>
      <u val="single"/>
      <sz val="10"/>
      <color indexed="36"/>
      <name val="Arial"/>
      <family val="2"/>
    </font>
    <font>
      <b/>
      <sz val="10"/>
      <name val="Arial"/>
      <family val="2"/>
    </font>
    <font>
      <sz val="8"/>
      <name val="Arial"/>
      <family val="2"/>
    </font>
    <font>
      <sz val="8"/>
      <color indexed="12"/>
      <name val="Arial"/>
      <family val="2"/>
    </font>
    <font>
      <sz val="9"/>
      <name val="Arial"/>
      <family val="2"/>
    </font>
    <font>
      <i/>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59996342659"/>
        <bgColor indexed="64"/>
      </patternFill>
    </fill>
    <fill>
      <patternFill patternType="solid">
        <fgColor theme="2" tint="-0.24997000396251678"/>
        <bgColor indexed="64"/>
      </patternFill>
    </fill>
    <fill>
      <patternFill patternType="solid">
        <fgColor rgb="FFAFDC7D"/>
        <bgColor indexed="64"/>
      </patternFill>
    </fill>
    <fill>
      <patternFill patternType="solid">
        <fgColor theme="0"/>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170" fontId="0" fillId="0" borderId="0" applyFont="0" applyFill="0" applyBorder="0" applyAlignment="0" applyProtection="0"/>
    <xf numFmtId="0" fontId="32"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129">
    <xf numFmtId="0" fontId="0" fillId="0" borderId="0" xfId="0" applyAlignment="1">
      <alignment/>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7" fillId="0" borderId="0" xfId="0" applyFont="1" applyFill="1" applyAlignment="1">
      <alignment horizontal="center" vertical="center"/>
    </xf>
    <xf numFmtId="0" fontId="4" fillId="0" borderId="0" xfId="0" applyFont="1" applyAlignment="1">
      <alignment/>
    </xf>
    <xf numFmtId="0" fontId="1" fillId="12" borderId="13" xfId="0" applyFont="1" applyFill="1" applyBorder="1" applyAlignment="1">
      <alignment horizontal="center" vertical="center"/>
    </xf>
    <xf numFmtId="0" fontId="1" fillId="12" borderId="13"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5" fillId="0" borderId="15" xfId="0" applyFont="1" applyBorder="1" applyAlignment="1">
      <alignment/>
    </xf>
    <xf numFmtId="0" fontId="1" fillId="35" borderId="15" xfId="0" applyFont="1" applyFill="1" applyBorder="1" applyAlignment="1">
      <alignment horizontal="center" vertical="center"/>
    </xf>
    <xf numFmtId="170" fontId="1" fillId="33" borderId="15" xfId="44" applyFont="1" applyFill="1" applyBorder="1" applyAlignment="1">
      <alignment horizontal="center" vertical="center"/>
    </xf>
    <xf numFmtId="9" fontId="1" fillId="12" borderId="15" xfId="53" applyFont="1" applyFill="1" applyBorder="1" applyAlignment="1">
      <alignment horizontal="center" vertical="center"/>
    </xf>
    <xf numFmtId="187" fontId="1" fillId="7" borderId="15" xfId="0" applyNumberFormat="1" applyFont="1" applyFill="1" applyBorder="1" applyAlignment="1">
      <alignment horizontal="center" vertical="center"/>
    </xf>
    <xf numFmtId="0" fontId="1" fillId="34" borderId="15" xfId="44" applyNumberFormat="1" applyFont="1" applyFill="1" applyBorder="1" applyAlignment="1">
      <alignment horizontal="center" vertical="center"/>
    </xf>
    <xf numFmtId="0" fontId="0" fillId="0" borderId="0" xfId="0" applyAlignment="1">
      <alignment vertical="center"/>
    </xf>
    <xf numFmtId="0" fontId="7" fillId="0" borderId="0" xfId="0" applyFont="1" applyAlignment="1">
      <alignment vertical="center"/>
    </xf>
    <xf numFmtId="187" fontId="5" fillId="35" borderId="16" xfId="0" applyNumberFormat="1" applyFont="1" applyFill="1" applyBorder="1" applyAlignment="1">
      <alignment horizontal="center" vertical="center"/>
    </xf>
    <xf numFmtId="0" fontId="1" fillId="35" borderId="17" xfId="0" applyFont="1" applyFill="1" applyBorder="1" applyAlignment="1">
      <alignment horizontal="center" vertical="center"/>
    </xf>
    <xf numFmtId="0" fontId="1" fillId="35" borderId="17" xfId="0" applyFont="1" applyFill="1" applyBorder="1" applyAlignment="1">
      <alignment vertical="center"/>
    </xf>
    <xf numFmtId="170" fontId="1" fillId="35" borderId="17" xfId="44" applyFont="1" applyFill="1" applyBorder="1" applyAlignment="1">
      <alignment vertical="center"/>
    </xf>
    <xf numFmtId="170" fontId="5" fillId="35" borderId="17" xfId="44" applyFont="1" applyFill="1" applyBorder="1" applyAlignment="1">
      <alignment vertical="center"/>
    </xf>
    <xf numFmtId="0" fontId="1" fillId="7" borderId="17" xfId="0" applyNumberFormat="1" applyFont="1" applyFill="1" applyBorder="1" applyAlignment="1">
      <alignment horizontal="center" vertical="center"/>
    </xf>
    <xf numFmtId="170" fontId="1" fillId="7" borderId="17" xfId="44" applyFont="1" applyFill="1" applyBorder="1" applyAlignment="1">
      <alignment vertical="center"/>
    </xf>
    <xf numFmtId="170" fontId="5" fillId="7" borderId="17" xfId="44" applyFont="1" applyFill="1" applyBorder="1" applyAlignment="1">
      <alignment vertical="center"/>
    </xf>
    <xf numFmtId="172" fontId="1" fillId="34" borderId="17" xfId="44" applyNumberFormat="1" applyFont="1" applyFill="1" applyBorder="1" applyAlignment="1">
      <alignment vertical="center"/>
    </xf>
    <xf numFmtId="167" fontId="1" fillId="34" borderId="18" xfId="44" applyNumberFormat="1" applyFont="1" applyFill="1" applyBorder="1" applyAlignment="1">
      <alignment vertical="center"/>
    </xf>
    <xf numFmtId="187" fontId="5" fillId="35" borderId="19" xfId="0" applyNumberFormat="1" applyFont="1" applyFill="1" applyBorder="1" applyAlignment="1">
      <alignment horizontal="center" vertical="center"/>
    </xf>
    <xf numFmtId="0" fontId="1" fillId="35" borderId="15" xfId="0" applyFont="1" applyFill="1" applyBorder="1" applyAlignment="1">
      <alignment vertical="center"/>
    </xf>
    <xf numFmtId="170" fontId="1" fillId="35" borderId="15" xfId="44" applyFont="1" applyFill="1" applyBorder="1" applyAlignment="1">
      <alignment vertical="center"/>
    </xf>
    <xf numFmtId="170" fontId="5" fillId="35" borderId="15" xfId="44" applyFont="1" applyFill="1" applyBorder="1" applyAlignment="1">
      <alignment vertical="center"/>
    </xf>
    <xf numFmtId="0" fontId="1" fillId="7" borderId="15" xfId="0" applyNumberFormat="1" applyFont="1" applyFill="1" applyBorder="1" applyAlignment="1">
      <alignment horizontal="center" vertical="center"/>
    </xf>
    <xf numFmtId="170" fontId="1" fillId="7" borderId="15" xfId="44" applyFont="1" applyFill="1" applyBorder="1" applyAlignment="1">
      <alignment vertical="center"/>
    </xf>
    <xf numFmtId="170" fontId="5" fillId="7" borderId="15" xfId="44" applyFont="1" applyFill="1" applyBorder="1" applyAlignment="1">
      <alignment vertical="center"/>
    </xf>
    <xf numFmtId="172" fontId="1" fillId="34" borderId="15" xfId="44" applyNumberFormat="1" applyFont="1" applyFill="1" applyBorder="1" applyAlignment="1">
      <alignment vertical="center"/>
    </xf>
    <xf numFmtId="167" fontId="1" fillId="34" borderId="20" xfId="44" applyNumberFormat="1" applyFont="1" applyFill="1" applyBorder="1" applyAlignment="1">
      <alignment vertical="center"/>
    </xf>
    <xf numFmtId="187" fontId="5" fillId="35" borderId="21" xfId="0" applyNumberFormat="1" applyFont="1" applyFill="1" applyBorder="1" applyAlignment="1">
      <alignment horizontal="center" vertical="center"/>
    </xf>
    <xf numFmtId="0" fontId="1" fillId="35" borderId="22" xfId="0" applyFont="1" applyFill="1" applyBorder="1" applyAlignment="1">
      <alignment horizontal="center" vertical="center"/>
    </xf>
    <xf numFmtId="0" fontId="1" fillId="35" borderId="22" xfId="0" applyFont="1" applyFill="1" applyBorder="1" applyAlignment="1">
      <alignment vertical="center"/>
    </xf>
    <xf numFmtId="170" fontId="1" fillId="35" borderId="22" xfId="44" applyFont="1" applyFill="1" applyBorder="1" applyAlignment="1">
      <alignment vertical="center"/>
    </xf>
    <xf numFmtId="170" fontId="5" fillId="35" borderId="22" xfId="44" applyFont="1" applyFill="1" applyBorder="1" applyAlignment="1">
      <alignment vertical="center"/>
    </xf>
    <xf numFmtId="0" fontId="1" fillId="7" borderId="22" xfId="0" applyNumberFormat="1" applyFont="1" applyFill="1" applyBorder="1" applyAlignment="1">
      <alignment horizontal="center" vertical="center"/>
    </xf>
    <xf numFmtId="170" fontId="1" fillId="7" borderId="22" xfId="44" applyFont="1" applyFill="1" applyBorder="1" applyAlignment="1">
      <alignment vertical="center"/>
    </xf>
    <xf numFmtId="170" fontId="5" fillId="7" borderId="22" xfId="44" applyFont="1" applyFill="1" applyBorder="1" applyAlignment="1">
      <alignment vertical="center"/>
    </xf>
    <xf numFmtId="172" fontId="1" fillId="34" borderId="22" xfId="44" applyNumberFormat="1" applyFont="1" applyFill="1" applyBorder="1" applyAlignment="1">
      <alignment vertical="center"/>
    </xf>
    <xf numFmtId="167" fontId="1" fillId="34" borderId="23" xfId="44" applyNumberFormat="1" applyFont="1" applyFill="1" applyBorder="1" applyAlignment="1">
      <alignment vertical="center"/>
    </xf>
    <xf numFmtId="14" fontId="5" fillId="33" borderId="10" xfId="0" applyNumberFormat="1" applyFont="1" applyFill="1" applyBorder="1" applyAlignment="1">
      <alignment horizontal="center" vertical="center"/>
    </xf>
    <xf numFmtId="0" fontId="1" fillId="33" borderId="11" xfId="0" applyFont="1" applyFill="1" applyBorder="1" applyAlignment="1">
      <alignment vertical="center"/>
    </xf>
    <xf numFmtId="170" fontId="1" fillId="33" borderId="11" xfId="44" applyFont="1" applyFill="1" applyBorder="1" applyAlignment="1">
      <alignment vertical="center"/>
    </xf>
    <xf numFmtId="14" fontId="5" fillId="33" borderId="14" xfId="0" applyNumberFormat="1" applyFont="1" applyFill="1" applyBorder="1" applyAlignment="1">
      <alignment horizontal="center" vertical="center"/>
    </xf>
    <xf numFmtId="0" fontId="5" fillId="33" borderId="10" xfId="44" applyNumberFormat="1" applyFont="1" applyFill="1" applyBorder="1" applyAlignment="1">
      <alignment vertical="center"/>
    </xf>
    <xf numFmtId="2" fontId="1" fillId="33" borderId="11" xfId="44" applyNumberFormat="1" applyFont="1" applyFill="1" applyBorder="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170" fontId="5" fillId="35" borderId="24" xfId="44" applyFont="1" applyFill="1" applyBorder="1" applyAlignment="1">
      <alignment vertical="center"/>
    </xf>
    <xf numFmtId="170" fontId="5" fillId="35" borderId="25" xfId="44" applyFont="1" applyFill="1" applyBorder="1" applyAlignment="1">
      <alignment vertical="center"/>
    </xf>
    <xf numFmtId="170" fontId="1" fillId="33" borderId="16" xfId="44" applyFont="1" applyFill="1" applyBorder="1" applyAlignment="1">
      <alignment vertical="center"/>
    </xf>
    <xf numFmtId="9" fontId="1" fillId="33" borderId="18" xfId="53" applyFont="1" applyFill="1" applyBorder="1" applyAlignment="1">
      <alignment vertical="center"/>
    </xf>
    <xf numFmtId="170" fontId="1" fillId="33" borderId="19" xfId="44" applyFont="1" applyFill="1" applyBorder="1" applyAlignment="1">
      <alignment vertical="center"/>
    </xf>
    <xf numFmtId="9" fontId="1" fillId="33" borderId="20" xfId="53" applyFont="1" applyFill="1" applyBorder="1" applyAlignment="1">
      <alignment vertical="center"/>
    </xf>
    <xf numFmtId="170" fontId="1" fillId="33" borderId="21" xfId="44" applyFont="1" applyFill="1" applyBorder="1" applyAlignment="1">
      <alignment vertical="center"/>
    </xf>
    <xf numFmtId="9" fontId="1" fillId="33" borderId="23" xfId="53" applyFont="1" applyFill="1" applyBorder="1" applyAlignment="1">
      <alignment vertical="center"/>
    </xf>
    <xf numFmtId="170" fontId="5" fillId="35" borderId="26" xfId="44" applyFont="1" applyFill="1" applyBorder="1" applyAlignment="1">
      <alignment vertical="center"/>
    </xf>
    <xf numFmtId="170" fontId="1" fillId="12" borderId="27" xfId="50" applyFont="1" applyFill="1" applyBorder="1" applyAlignment="1">
      <alignment vertical="center"/>
    </xf>
    <xf numFmtId="170" fontId="1" fillId="12" borderId="28" xfId="50" applyFont="1" applyFill="1" applyBorder="1" applyAlignment="1">
      <alignment vertical="center"/>
    </xf>
    <xf numFmtId="170" fontId="1" fillId="12" borderId="29" xfId="50" applyFont="1" applyFill="1" applyBorder="1" applyAlignment="1">
      <alignment vertical="center"/>
    </xf>
    <xf numFmtId="0" fontId="5" fillId="34" borderId="30" xfId="44" applyNumberFormat="1" applyFont="1" applyFill="1" applyBorder="1" applyAlignment="1">
      <alignment vertical="center"/>
    </xf>
    <xf numFmtId="0" fontId="5" fillId="34" borderId="31" xfId="44" applyNumberFormat="1" applyFont="1" applyFill="1" applyBorder="1" applyAlignment="1">
      <alignment vertical="center"/>
    </xf>
    <xf numFmtId="0" fontId="5" fillId="34" borderId="32" xfId="44" applyNumberFormat="1" applyFont="1" applyFill="1" applyBorder="1" applyAlignment="1">
      <alignment vertical="center"/>
    </xf>
    <xf numFmtId="187" fontId="5" fillId="7" borderId="16" xfId="0" applyNumberFormat="1" applyFont="1" applyFill="1" applyBorder="1" applyAlignment="1">
      <alignment horizontal="center" vertical="center"/>
    </xf>
    <xf numFmtId="170" fontId="5" fillId="7" borderId="18" xfId="44" applyFont="1" applyFill="1" applyBorder="1" applyAlignment="1">
      <alignment vertical="center"/>
    </xf>
    <xf numFmtId="187" fontId="5" fillId="7" borderId="19" xfId="0" applyNumberFormat="1" applyFont="1" applyFill="1" applyBorder="1" applyAlignment="1">
      <alignment horizontal="center" vertical="center"/>
    </xf>
    <xf numFmtId="170" fontId="5" fillId="7" borderId="20" xfId="44" applyFont="1" applyFill="1" applyBorder="1" applyAlignment="1">
      <alignment vertical="center"/>
    </xf>
    <xf numFmtId="187" fontId="5" fillId="7" borderId="21" xfId="0" applyNumberFormat="1" applyFont="1" applyFill="1" applyBorder="1" applyAlignment="1">
      <alignment horizontal="center" vertical="center"/>
    </xf>
    <xf numFmtId="170" fontId="5" fillId="7" borderId="23" xfId="44" applyFont="1" applyFill="1" applyBorder="1" applyAlignment="1">
      <alignment vertical="center"/>
    </xf>
    <xf numFmtId="0" fontId="5" fillId="0" borderId="15" xfId="0" applyFont="1" applyBorder="1" applyAlignment="1">
      <alignment vertical="center"/>
    </xf>
    <xf numFmtId="0" fontId="5" fillId="0" borderId="15" xfId="0" applyFont="1" applyBorder="1" applyAlignment="1">
      <alignment vertical="center" wrapText="1"/>
    </xf>
    <xf numFmtId="0" fontId="1" fillId="0" borderId="15" xfId="0" applyFont="1" applyBorder="1" applyAlignment="1">
      <alignment horizontal="center" vertical="center" wrapText="1"/>
    </xf>
    <xf numFmtId="0" fontId="5" fillId="0" borderId="15" xfId="0" applyFont="1" applyBorder="1" applyAlignment="1">
      <alignment wrapText="1"/>
    </xf>
    <xf numFmtId="0" fontId="1"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1" fillId="0" borderId="0" xfId="0" applyFont="1" applyBorder="1" applyAlignment="1">
      <alignment horizontal="center" vertical="center" wrapText="1"/>
    </xf>
    <xf numFmtId="170" fontId="1" fillId="36" borderId="0" xfId="44" applyFont="1" applyFill="1" applyBorder="1" applyAlignment="1">
      <alignment horizontal="center" vertical="center"/>
    </xf>
    <xf numFmtId="9" fontId="1" fillId="36" borderId="0" xfId="53" applyFont="1" applyFill="1" applyBorder="1" applyAlignment="1">
      <alignment horizontal="center" vertical="center"/>
    </xf>
    <xf numFmtId="187" fontId="1" fillId="36" borderId="0" xfId="0" applyNumberFormat="1" applyFont="1" applyFill="1" applyBorder="1" applyAlignment="1">
      <alignment horizontal="center" vertical="center"/>
    </xf>
    <xf numFmtId="0" fontId="1" fillId="36" borderId="0" xfId="0" applyFont="1" applyFill="1" applyBorder="1" applyAlignment="1">
      <alignment horizontal="center" vertical="center"/>
    </xf>
    <xf numFmtId="0" fontId="8" fillId="0" borderId="0" xfId="0" applyFont="1" applyAlignment="1">
      <alignment horizontal="center" vertical="center" wrapText="1"/>
    </xf>
    <xf numFmtId="0" fontId="1" fillId="2" borderId="13" xfId="0" applyFont="1" applyFill="1" applyBorder="1" applyAlignment="1">
      <alignment horizontal="center" vertical="center"/>
    </xf>
    <xf numFmtId="0" fontId="1" fillId="2" borderId="13" xfId="0" applyFont="1" applyFill="1" applyBorder="1" applyAlignment="1">
      <alignment horizontal="center" vertical="center" wrapText="1"/>
    </xf>
    <xf numFmtId="170" fontId="1" fillId="2" borderId="10" xfId="44" applyFont="1" applyFill="1" applyBorder="1" applyAlignment="1">
      <alignment vertical="center"/>
    </xf>
    <xf numFmtId="0" fontId="1" fillId="2" borderId="27" xfId="50" applyNumberFormat="1" applyFont="1" applyFill="1" applyBorder="1" applyAlignment="1">
      <alignment vertical="center"/>
    </xf>
    <xf numFmtId="0" fontId="1" fillId="2" borderId="28" xfId="50" applyNumberFormat="1" applyFont="1" applyFill="1" applyBorder="1" applyAlignment="1">
      <alignment vertical="center"/>
    </xf>
    <xf numFmtId="0" fontId="1" fillId="2" borderId="29" xfId="50" applyNumberFormat="1" applyFont="1" applyFill="1" applyBorder="1" applyAlignment="1">
      <alignment vertical="center"/>
    </xf>
    <xf numFmtId="0" fontId="1" fillId="0" borderId="33" xfId="0" applyFont="1" applyBorder="1" applyAlignment="1">
      <alignment horizontal="center" vertical="center" wrapText="1"/>
    </xf>
    <xf numFmtId="0" fontId="1" fillId="2" borderId="15" xfId="0" applyFont="1" applyFill="1" applyBorder="1" applyAlignment="1">
      <alignment horizontal="center" vertical="center"/>
    </xf>
    <xf numFmtId="0" fontId="1" fillId="33" borderId="13" xfId="0" applyFont="1" applyFill="1" applyBorder="1" applyAlignment="1">
      <alignment horizontal="center" vertical="center" wrapText="1"/>
    </xf>
    <xf numFmtId="170" fontId="1" fillId="33" borderId="17" xfId="44" applyFont="1" applyFill="1" applyBorder="1" applyAlignment="1">
      <alignment vertical="center"/>
    </xf>
    <xf numFmtId="170" fontId="1" fillId="33" borderId="15" xfId="44" applyFont="1" applyFill="1" applyBorder="1" applyAlignment="1">
      <alignment vertical="center"/>
    </xf>
    <xf numFmtId="170" fontId="1" fillId="33" borderId="22" xfId="44" applyFont="1" applyFill="1" applyBorder="1" applyAlignment="1">
      <alignment vertical="center"/>
    </xf>
    <xf numFmtId="0" fontId="1" fillId="35" borderId="34" xfId="0" applyFont="1" applyFill="1" applyBorder="1" applyAlignment="1">
      <alignment horizontal="center" vertical="center"/>
    </xf>
    <xf numFmtId="0" fontId="1" fillId="35" borderId="13" xfId="0" applyFont="1" applyFill="1" applyBorder="1" applyAlignment="1">
      <alignment horizontal="center" vertical="center"/>
    </xf>
    <xf numFmtId="0" fontId="1" fillId="35" borderId="35" xfId="0" applyFont="1" applyFill="1" applyBorder="1" applyAlignment="1">
      <alignment horizontal="center" vertical="center"/>
    </xf>
    <xf numFmtId="0" fontId="1" fillId="33" borderId="34"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35" xfId="0" applyFont="1" applyFill="1" applyBorder="1" applyAlignment="1">
      <alignment horizontal="center" vertical="center"/>
    </xf>
    <xf numFmtId="0" fontId="1" fillId="7" borderId="34"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35" xfId="0" applyFont="1" applyFill="1" applyBorder="1" applyAlignment="1">
      <alignment horizontal="center" vertical="center"/>
    </xf>
    <xf numFmtId="0" fontId="1" fillId="34" borderId="34" xfId="0" applyFont="1" applyFill="1" applyBorder="1" applyAlignment="1">
      <alignment horizontal="center" vertical="center" wrapText="1"/>
    </xf>
    <xf numFmtId="0" fontId="1" fillId="34" borderId="13" xfId="0" applyFont="1" applyFill="1" applyBorder="1" applyAlignment="1">
      <alignment horizontal="center" vertical="center"/>
    </xf>
    <xf numFmtId="0" fontId="1" fillId="34" borderId="35" xfId="0" applyFont="1" applyFill="1" applyBorder="1" applyAlignment="1">
      <alignment horizontal="center" vertical="center"/>
    </xf>
    <xf numFmtId="0" fontId="0" fillId="33" borderId="0" xfId="0" applyFont="1" applyFill="1" applyAlignment="1">
      <alignment horizontal="center" vertical="center"/>
    </xf>
    <xf numFmtId="0" fontId="0" fillId="33" borderId="0" xfId="0" applyFill="1" applyAlignment="1">
      <alignment horizontal="center" vertical="center"/>
    </xf>
    <xf numFmtId="0" fontId="1" fillId="0" borderId="15" xfId="0" applyFont="1" applyBorder="1" applyAlignment="1">
      <alignment horizontal="center" vertical="center"/>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3" xfId="0" applyFont="1" applyBorder="1" applyAlignment="1">
      <alignment horizontal="center" vertical="center"/>
    </xf>
    <xf numFmtId="0" fontId="1" fillId="0" borderId="37" xfId="0" applyFont="1" applyBorder="1" applyAlignment="1">
      <alignment horizontal="center" vertical="center"/>
    </xf>
    <xf numFmtId="0" fontId="4" fillId="37" borderId="0" xfId="0" applyFont="1" applyFill="1" applyAlignment="1">
      <alignment horizontal="center"/>
    </xf>
    <xf numFmtId="0" fontId="8" fillId="0" borderId="0" xfId="0" applyFont="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A1:U50"/>
  <sheetViews>
    <sheetView showGridLines="0" tabSelected="1" zoomScalePageLayoutView="0" workbookViewId="0" topLeftCell="A1">
      <pane ySplit="4" topLeftCell="A30" activePane="bottomLeft" state="frozen"/>
      <selection pane="topLeft" activeCell="A1" sqref="A1"/>
      <selection pane="bottomLeft" activeCell="S49" sqref="S49"/>
    </sheetView>
  </sheetViews>
  <sheetFormatPr defaultColWidth="11.421875" defaultRowHeight="12.75"/>
  <cols>
    <col min="1" max="1" width="13.421875" style="0" customWidth="1"/>
    <col min="2" max="2" width="8.7109375" style="0" customWidth="1"/>
    <col min="3" max="3" width="5.28125" style="0" customWidth="1"/>
    <col min="4" max="5" width="19.8515625" style="0" customWidth="1"/>
    <col min="6" max="6" width="8.421875" style="0" customWidth="1"/>
    <col min="7" max="7" width="9.7109375" style="0" customWidth="1"/>
    <col min="8" max="8" width="7.00390625" style="0" customWidth="1"/>
    <col min="9" max="10" width="9.8515625" style="0" customWidth="1"/>
    <col min="11" max="11" width="7.8515625" style="0" bestFit="1" customWidth="1"/>
    <col min="12" max="12" width="12.28125" style="0" customWidth="1"/>
    <col min="13" max="13" width="9.8515625" style="0" bestFit="1" customWidth="1"/>
    <col min="14" max="14" width="9.8515625" style="0" customWidth="1"/>
    <col min="15" max="16" width="9.7109375" style="0" customWidth="1"/>
    <col min="17" max="17" width="7.7109375" style="0" customWidth="1"/>
    <col min="18" max="18" width="15.8515625" style="0" bestFit="1" customWidth="1"/>
    <col min="19" max="19" width="10.00390625" style="0" customWidth="1"/>
    <col min="20" max="20" width="8.7109375" style="0" customWidth="1"/>
  </cols>
  <sheetData>
    <row r="1" spans="2:20" s="22" customFormat="1" ht="12.75">
      <c r="B1" s="120" t="s">
        <v>17</v>
      </c>
      <c r="C1" s="121"/>
      <c r="D1" s="121"/>
      <c r="E1" s="121"/>
      <c r="F1" s="121"/>
      <c r="G1" s="121"/>
      <c r="H1" s="121"/>
      <c r="I1" s="121"/>
      <c r="J1" s="121"/>
      <c r="K1" s="121"/>
      <c r="L1" s="121"/>
      <c r="M1" s="121"/>
      <c r="N1" s="121"/>
      <c r="O1" s="121"/>
      <c r="P1" s="121"/>
      <c r="Q1" s="121"/>
      <c r="R1" s="121"/>
      <c r="S1" s="121"/>
      <c r="T1" s="121"/>
    </row>
    <row r="2" s="22" customFormat="1" ht="13.5" thickBot="1"/>
    <row r="3" spans="1:20" s="23" customFormat="1" ht="21.75" customHeight="1" thickBot="1">
      <c r="A3" s="96" t="s">
        <v>58</v>
      </c>
      <c r="B3" s="108" t="s">
        <v>11</v>
      </c>
      <c r="C3" s="109"/>
      <c r="D3" s="109"/>
      <c r="E3" s="109"/>
      <c r="F3" s="109"/>
      <c r="G3" s="109"/>
      <c r="H3" s="110"/>
      <c r="I3" s="111" t="s">
        <v>16</v>
      </c>
      <c r="J3" s="112"/>
      <c r="K3" s="113"/>
      <c r="L3" s="7" t="s">
        <v>23</v>
      </c>
      <c r="M3" s="114" t="s">
        <v>12</v>
      </c>
      <c r="N3" s="115"/>
      <c r="O3" s="115"/>
      <c r="P3" s="115"/>
      <c r="Q3" s="116"/>
      <c r="R3" s="117" t="s">
        <v>31</v>
      </c>
      <c r="S3" s="118"/>
      <c r="T3" s="119"/>
    </row>
    <row r="4" spans="1:21" s="23" customFormat="1" ht="22.5" thickBot="1">
      <c r="A4" s="97" t="s">
        <v>56</v>
      </c>
      <c r="B4" s="1" t="s">
        <v>5</v>
      </c>
      <c r="C4" s="2" t="s">
        <v>0</v>
      </c>
      <c r="D4" s="2" t="s">
        <v>1</v>
      </c>
      <c r="E4" s="3" t="s">
        <v>65</v>
      </c>
      <c r="F4" s="3" t="s">
        <v>6</v>
      </c>
      <c r="G4" s="3" t="s">
        <v>4</v>
      </c>
      <c r="H4" s="4" t="s">
        <v>7</v>
      </c>
      <c r="I4" s="1" t="s">
        <v>15</v>
      </c>
      <c r="J4" s="104" t="s">
        <v>62</v>
      </c>
      <c r="K4" s="4" t="s">
        <v>30</v>
      </c>
      <c r="L4" s="8" t="s">
        <v>24</v>
      </c>
      <c r="M4" s="9" t="s">
        <v>8</v>
      </c>
      <c r="N4" s="10" t="s">
        <v>0</v>
      </c>
      <c r="O4" s="11" t="s">
        <v>9</v>
      </c>
      <c r="P4" s="11" t="s">
        <v>3</v>
      </c>
      <c r="Q4" s="12" t="s">
        <v>10</v>
      </c>
      <c r="R4" s="13" t="s">
        <v>13</v>
      </c>
      <c r="S4" s="15" t="s">
        <v>2</v>
      </c>
      <c r="T4" s="14" t="s">
        <v>14</v>
      </c>
      <c r="U4" s="5"/>
    </row>
    <row r="5" spans="1:20" s="23" customFormat="1" ht="12">
      <c r="A5" s="99" t="s">
        <v>57</v>
      </c>
      <c r="B5" s="24">
        <v>41487</v>
      </c>
      <c r="C5" s="25">
        <v>100</v>
      </c>
      <c r="D5" s="26" t="s">
        <v>36</v>
      </c>
      <c r="E5" s="26" t="s">
        <v>68</v>
      </c>
      <c r="F5" s="27">
        <v>14.5</v>
      </c>
      <c r="G5" s="28">
        <f>IF(C5&lt;&gt;"",C5*F5,"")</f>
        <v>1450</v>
      </c>
      <c r="H5" s="70">
        <v>7.5</v>
      </c>
      <c r="I5" s="64">
        <v>18</v>
      </c>
      <c r="J5" s="105">
        <f>IF(D5&lt;&gt;"",(I5-F5)*C5,"")</f>
        <v>350</v>
      </c>
      <c r="K5" s="65">
        <f>IF(F5&lt;&gt;"",(I5-F5)/F5,"")</f>
        <v>0.2413793103448276</v>
      </c>
      <c r="L5" s="71">
        <v>8.5</v>
      </c>
      <c r="M5" s="77">
        <v>41511</v>
      </c>
      <c r="N5" s="29">
        <v>100</v>
      </c>
      <c r="O5" s="30">
        <v>17.5</v>
      </c>
      <c r="P5" s="31">
        <f>IF(O5&lt;&gt;"",N5*O5,"")</f>
        <v>1750</v>
      </c>
      <c r="Q5" s="78">
        <v>7.5</v>
      </c>
      <c r="R5" s="74" t="str">
        <f>IF(M5&lt;&gt;"",DATEDIF(B5,M5+1,"y")&amp;" an(s), "&amp;DATEDIF(B5,M5+1,"ym")&amp;" mois et "&amp;DATEDIF(B5,M5+1,"md")&amp;" j","")</f>
        <v>0 an(s), 0 mois et 25 j</v>
      </c>
      <c r="S5" s="32">
        <f>IF(P5&lt;&gt;"",(T5/G5)*100,"")</f>
        <v>20.24137931034483</v>
      </c>
      <c r="T5" s="33">
        <f>IF(P5&lt;&gt;"",P5+L5-G5-H5-Q5,"")</f>
        <v>293.5</v>
      </c>
    </row>
    <row r="6" spans="1:20" s="23" customFormat="1" ht="12">
      <c r="A6" s="100"/>
      <c r="B6" s="34"/>
      <c r="C6" s="17"/>
      <c r="D6" s="35"/>
      <c r="E6" s="35"/>
      <c r="F6" s="36"/>
      <c r="G6" s="37">
        <f aca="true" t="shared" si="0" ref="G6:G48">IF(C6&lt;&gt;"",C6*F6,"")</f>
      </c>
      <c r="H6" s="62"/>
      <c r="I6" s="66"/>
      <c r="J6" s="106">
        <f aca="true" t="shared" si="1" ref="J6:J48">IF(D6&lt;&gt;"",(I6-F6)*C6,"")</f>
      </c>
      <c r="K6" s="67">
        <f aca="true" t="shared" si="2" ref="K6:K48">IF(F6&lt;&gt;"",(I6-F6)/F6,"")</f>
      </c>
      <c r="L6" s="72"/>
      <c r="M6" s="79"/>
      <c r="N6" s="38"/>
      <c r="O6" s="39"/>
      <c r="P6" s="40">
        <f aca="true" t="shared" si="3" ref="P6:P48">IF(O6&lt;&gt;"",N6*O6,"")</f>
      </c>
      <c r="Q6" s="80"/>
      <c r="R6" s="75">
        <f aca="true" t="shared" si="4" ref="R6:R48">IF(M6&lt;&gt;"",DATEDIF(B6,M6+1,"y")&amp;" an(s), "&amp;DATEDIF(B6,M6+1,"ym")&amp;" mois et "&amp;DATEDIF(B6,M6+1,"md")&amp;" j","")</f>
      </c>
      <c r="S6" s="41">
        <f>IF(P6&lt;&gt;"",(T6/G6)*100,"")</f>
      </c>
      <c r="T6" s="42">
        <f aca="true" t="shared" si="5" ref="T6:T48">IF(P6&lt;&gt;"",P6+L6-G6-H6-Q6,"")</f>
      </c>
    </row>
    <row r="7" spans="1:20" s="23" customFormat="1" ht="12">
      <c r="A7" s="100"/>
      <c r="B7" s="34"/>
      <c r="C7" s="17"/>
      <c r="D7" s="35"/>
      <c r="E7" s="35"/>
      <c r="F7" s="36"/>
      <c r="G7" s="37">
        <f t="shared" si="0"/>
      </c>
      <c r="H7" s="62"/>
      <c r="I7" s="66"/>
      <c r="J7" s="106">
        <f t="shared" si="1"/>
      </c>
      <c r="K7" s="67">
        <f t="shared" si="2"/>
      </c>
      <c r="L7" s="72"/>
      <c r="M7" s="79"/>
      <c r="N7" s="38"/>
      <c r="O7" s="39"/>
      <c r="P7" s="40">
        <f t="shared" si="3"/>
      </c>
      <c r="Q7" s="80"/>
      <c r="R7" s="75">
        <f t="shared" si="4"/>
      </c>
      <c r="S7" s="41">
        <f aca="true" t="shared" si="6" ref="S7:S47">IF(P7&lt;&gt;"",(T7/G7)*100,"")</f>
      </c>
      <c r="T7" s="42">
        <f t="shared" si="5"/>
      </c>
    </row>
    <row r="8" spans="1:20" s="23" customFormat="1" ht="12">
      <c r="A8" s="100"/>
      <c r="B8" s="34"/>
      <c r="C8" s="17"/>
      <c r="D8" s="35"/>
      <c r="E8" s="35"/>
      <c r="F8" s="36"/>
      <c r="G8" s="37">
        <f t="shared" si="0"/>
      </c>
      <c r="H8" s="62"/>
      <c r="I8" s="66"/>
      <c r="J8" s="106">
        <f t="shared" si="1"/>
      </c>
      <c r="K8" s="67">
        <f t="shared" si="2"/>
      </c>
      <c r="L8" s="72"/>
      <c r="M8" s="79"/>
      <c r="N8" s="38"/>
      <c r="O8" s="39"/>
      <c r="P8" s="40">
        <f t="shared" si="3"/>
      </c>
      <c r="Q8" s="80"/>
      <c r="R8" s="75">
        <f t="shared" si="4"/>
      </c>
      <c r="S8" s="41">
        <f t="shared" si="6"/>
      </c>
      <c r="T8" s="42">
        <f t="shared" si="5"/>
      </c>
    </row>
    <row r="9" spans="1:20" s="23" customFormat="1" ht="12">
      <c r="A9" s="100"/>
      <c r="B9" s="34"/>
      <c r="C9" s="17"/>
      <c r="D9" s="35"/>
      <c r="E9" s="35"/>
      <c r="F9" s="36"/>
      <c r="G9" s="37">
        <f t="shared" si="0"/>
      </c>
      <c r="H9" s="62"/>
      <c r="I9" s="66"/>
      <c r="J9" s="106">
        <f t="shared" si="1"/>
      </c>
      <c r="K9" s="67">
        <f t="shared" si="2"/>
      </c>
      <c r="L9" s="72"/>
      <c r="M9" s="79"/>
      <c r="N9" s="38"/>
      <c r="O9" s="39"/>
      <c r="P9" s="40">
        <f t="shared" si="3"/>
      </c>
      <c r="Q9" s="80"/>
      <c r="R9" s="75">
        <f t="shared" si="4"/>
      </c>
      <c r="S9" s="41">
        <f t="shared" si="6"/>
      </c>
      <c r="T9" s="42">
        <f t="shared" si="5"/>
      </c>
    </row>
    <row r="10" spans="1:20" s="23" customFormat="1" ht="12">
      <c r="A10" s="100"/>
      <c r="B10" s="34"/>
      <c r="C10" s="17"/>
      <c r="D10" s="35"/>
      <c r="E10" s="35"/>
      <c r="F10" s="36"/>
      <c r="G10" s="37">
        <f t="shared" si="0"/>
      </c>
      <c r="H10" s="62"/>
      <c r="I10" s="66"/>
      <c r="J10" s="106">
        <f t="shared" si="1"/>
      </c>
      <c r="K10" s="67">
        <f t="shared" si="2"/>
      </c>
      <c r="L10" s="72"/>
      <c r="M10" s="79"/>
      <c r="N10" s="38"/>
      <c r="O10" s="39"/>
      <c r="P10" s="40">
        <f t="shared" si="3"/>
      </c>
      <c r="Q10" s="80"/>
      <c r="R10" s="75">
        <f t="shared" si="4"/>
      </c>
      <c r="S10" s="41">
        <f t="shared" si="6"/>
      </c>
      <c r="T10" s="42">
        <f t="shared" si="5"/>
      </c>
    </row>
    <row r="11" spans="1:20" s="23" customFormat="1" ht="12">
      <c r="A11" s="100"/>
      <c r="B11" s="34"/>
      <c r="C11" s="17"/>
      <c r="D11" s="35"/>
      <c r="E11" s="35"/>
      <c r="F11" s="36"/>
      <c r="G11" s="37">
        <f t="shared" si="0"/>
      </c>
      <c r="H11" s="62"/>
      <c r="I11" s="66"/>
      <c r="J11" s="106">
        <f t="shared" si="1"/>
      </c>
      <c r="K11" s="67">
        <f t="shared" si="2"/>
      </c>
      <c r="L11" s="72"/>
      <c r="M11" s="79"/>
      <c r="N11" s="38"/>
      <c r="O11" s="39"/>
      <c r="P11" s="40">
        <f t="shared" si="3"/>
      </c>
      <c r="Q11" s="80"/>
      <c r="R11" s="75">
        <f t="shared" si="4"/>
      </c>
      <c r="S11" s="41">
        <f t="shared" si="6"/>
      </c>
      <c r="T11" s="42">
        <f t="shared" si="5"/>
      </c>
    </row>
    <row r="12" spans="1:20" s="23" customFormat="1" ht="12">
      <c r="A12" s="100"/>
      <c r="B12" s="34"/>
      <c r="C12" s="17"/>
      <c r="D12" s="35"/>
      <c r="E12" s="35"/>
      <c r="F12" s="36"/>
      <c r="G12" s="37">
        <f t="shared" si="0"/>
      </c>
      <c r="H12" s="62"/>
      <c r="I12" s="66"/>
      <c r="J12" s="106">
        <f t="shared" si="1"/>
      </c>
      <c r="K12" s="67">
        <f t="shared" si="2"/>
      </c>
      <c r="L12" s="72"/>
      <c r="M12" s="79"/>
      <c r="N12" s="38"/>
      <c r="O12" s="39"/>
      <c r="P12" s="40">
        <f t="shared" si="3"/>
      </c>
      <c r="Q12" s="80"/>
      <c r="R12" s="75">
        <f t="shared" si="4"/>
      </c>
      <c r="S12" s="41">
        <f t="shared" si="6"/>
      </c>
      <c r="T12" s="42">
        <f t="shared" si="5"/>
      </c>
    </row>
    <row r="13" spans="1:20" s="23" customFormat="1" ht="12">
      <c r="A13" s="100"/>
      <c r="B13" s="34"/>
      <c r="C13" s="17"/>
      <c r="D13" s="35"/>
      <c r="E13" s="35"/>
      <c r="F13" s="36"/>
      <c r="G13" s="37">
        <f t="shared" si="0"/>
      </c>
      <c r="H13" s="62"/>
      <c r="I13" s="66"/>
      <c r="J13" s="106">
        <f t="shared" si="1"/>
      </c>
      <c r="K13" s="67">
        <f t="shared" si="2"/>
      </c>
      <c r="L13" s="72"/>
      <c r="M13" s="79"/>
      <c r="N13" s="38"/>
      <c r="O13" s="39"/>
      <c r="P13" s="40">
        <f t="shared" si="3"/>
      </c>
      <c r="Q13" s="80"/>
      <c r="R13" s="75">
        <f t="shared" si="4"/>
      </c>
      <c r="S13" s="41">
        <f t="shared" si="6"/>
      </c>
      <c r="T13" s="42">
        <f t="shared" si="5"/>
      </c>
    </row>
    <row r="14" spans="1:20" s="23" customFormat="1" ht="12">
      <c r="A14" s="100"/>
      <c r="B14" s="34"/>
      <c r="C14" s="17"/>
      <c r="D14" s="35"/>
      <c r="E14" s="35"/>
      <c r="F14" s="36"/>
      <c r="G14" s="37">
        <f t="shared" si="0"/>
      </c>
      <c r="H14" s="62"/>
      <c r="I14" s="66"/>
      <c r="J14" s="106">
        <f t="shared" si="1"/>
      </c>
      <c r="K14" s="67">
        <f t="shared" si="2"/>
      </c>
      <c r="L14" s="72"/>
      <c r="M14" s="79"/>
      <c r="N14" s="38"/>
      <c r="O14" s="39"/>
      <c r="P14" s="40">
        <f t="shared" si="3"/>
      </c>
      <c r="Q14" s="80"/>
      <c r="R14" s="75">
        <f t="shared" si="4"/>
      </c>
      <c r="S14" s="41">
        <f t="shared" si="6"/>
      </c>
      <c r="T14" s="42">
        <f t="shared" si="5"/>
      </c>
    </row>
    <row r="15" spans="1:20" s="23" customFormat="1" ht="12">
      <c r="A15" s="100"/>
      <c r="B15" s="34"/>
      <c r="C15" s="17"/>
      <c r="D15" s="35"/>
      <c r="E15" s="35"/>
      <c r="F15" s="36"/>
      <c r="G15" s="37">
        <f t="shared" si="0"/>
      </c>
      <c r="H15" s="62"/>
      <c r="I15" s="66"/>
      <c r="J15" s="106">
        <f t="shared" si="1"/>
      </c>
      <c r="K15" s="67">
        <f t="shared" si="2"/>
      </c>
      <c r="L15" s="72"/>
      <c r="M15" s="79"/>
      <c r="N15" s="38"/>
      <c r="O15" s="39"/>
      <c r="P15" s="40">
        <f t="shared" si="3"/>
      </c>
      <c r="Q15" s="80"/>
      <c r="R15" s="75">
        <f t="shared" si="4"/>
      </c>
      <c r="S15" s="41">
        <f t="shared" si="6"/>
      </c>
      <c r="T15" s="42">
        <f t="shared" si="5"/>
      </c>
    </row>
    <row r="16" spans="1:20" s="23" customFormat="1" ht="12">
      <c r="A16" s="100"/>
      <c r="B16" s="34"/>
      <c r="C16" s="17"/>
      <c r="D16" s="35"/>
      <c r="E16" s="35"/>
      <c r="F16" s="36"/>
      <c r="G16" s="37">
        <f t="shared" si="0"/>
      </c>
      <c r="H16" s="62"/>
      <c r="I16" s="66"/>
      <c r="J16" s="106">
        <f t="shared" si="1"/>
      </c>
      <c r="K16" s="67">
        <f t="shared" si="2"/>
      </c>
      <c r="L16" s="72"/>
      <c r="M16" s="79"/>
      <c r="N16" s="38"/>
      <c r="O16" s="39"/>
      <c r="P16" s="40">
        <f t="shared" si="3"/>
      </c>
      <c r="Q16" s="80"/>
      <c r="R16" s="75">
        <f t="shared" si="4"/>
      </c>
      <c r="S16" s="41">
        <f t="shared" si="6"/>
      </c>
      <c r="T16" s="42">
        <f t="shared" si="5"/>
      </c>
    </row>
    <row r="17" spans="1:20" s="23" customFormat="1" ht="12">
      <c r="A17" s="100"/>
      <c r="B17" s="34"/>
      <c r="C17" s="17"/>
      <c r="D17" s="35"/>
      <c r="E17" s="35"/>
      <c r="F17" s="36"/>
      <c r="G17" s="37">
        <f t="shared" si="0"/>
      </c>
      <c r="H17" s="62"/>
      <c r="I17" s="66"/>
      <c r="J17" s="106">
        <f t="shared" si="1"/>
      </c>
      <c r="K17" s="67">
        <f t="shared" si="2"/>
      </c>
      <c r="L17" s="72"/>
      <c r="M17" s="79"/>
      <c r="N17" s="38"/>
      <c r="O17" s="39"/>
      <c r="P17" s="40">
        <f t="shared" si="3"/>
      </c>
      <c r="Q17" s="80"/>
      <c r="R17" s="75">
        <f t="shared" si="4"/>
      </c>
      <c r="S17" s="41">
        <f t="shared" si="6"/>
      </c>
      <c r="T17" s="42">
        <f t="shared" si="5"/>
      </c>
    </row>
    <row r="18" spans="1:20" s="23" customFormat="1" ht="12">
      <c r="A18" s="100"/>
      <c r="B18" s="34"/>
      <c r="C18" s="17"/>
      <c r="D18" s="35"/>
      <c r="E18" s="35"/>
      <c r="F18" s="36"/>
      <c r="G18" s="37">
        <f t="shared" si="0"/>
      </c>
      <c r="H18" s="62"/>
      <c r="I18" s="66"/>
      <c r="J18" s="106">
        <f t="shared" si="1"/>
      </c>
      <c r="K18" s="67">
        <f t="shared" si="2"/>
      </c>
      <c r="L18" s="72"/>
      <c r="M18" s="79"/>
      <c r="N18" s="38"/>
      <c r="O18" s="39"/>
      <c r="P18" s="40">
        <f t="shared" si="3"/>
      </c>
      <c r="Q18" s="80"/>
      <c r="R18" s="75">
        <f t="shared" si="4"/>
      </c>
      <c r="S18" s="41">
        <f t="shared" si="6"/>
      </c>
      <c r="T18" s="42">
        <f t="shared" si="5"/>
      </c>
    </row>
    <row r="19" spans="1:20" s="23" customFormat="1" ht="12">
      <c r="A19" s="100"/>
      <c r="B19" s="34"/>
      <c r="C19" s="17"/>
      <c r="D19" s="35"/>
      <c r="E19" s="35"/>
      <c r="F19" s="36"/>
      <c r="G19" s="37">
        <f t="shared" si="0"/>
      </c>
      <c r="H19" s="62"/>
      <c r="I19" s="66"/>
      <c r="J19" s="106">
        <f t="shared" si="1"/>
      </c>
      <c r="K19" s="67">
        <f t="shared" si="2"/>
      </c>
      <c r="L19" s="72"/>
      <c r="M19" s="79"/>
      <c r="N19" s="38"/>
      <c r="O19" s="39"/>
      <c r="P19" s="40">
        <f t="shared" si="3"/>
      </c>
      <c r="Q19" s="80"/>
      <c r="R19" s="75">
        <f t="shared" si="4"/>
      </c>
      <c r="S19" s="41">
        <f t="shared" si="6"/>
      </c>
      <c r="T19" s="42">
        <f t="shared" si="5"/>
      </c>
    </row>
    <row r="20" spans="1:20" s="23" customFormat="1" ht="12">
      <c r="A20" s="100"/>
      <c r="B20" s="34"/>
      <c r="C20" s="17"/>
      <c r="D20" s="35"/>
      <c r="E20" s="35"/>
      <c r="F20" s="36"/>
      <c r="G20" s="37">
        <f t="shared" si="0"/>
      </c>
      <c r="H20" s="62"/>
      <c r="I20" s="66"/>
      <c r="J20" s="106">
        <f t="shared" si="1"/>
      </c>
      <c r="K20" s="67">
        <f t="shared" si="2"/>
      </c>
      <c r="L20" s="72"/>
      <c r="M20" s="79"/>
      <c r="N20" s="38"/>
      <c r="O20" s="39"/>
      <c r="P20" s="40">
        <f t="shared" si="3"/>
      </c>
      <c r="Q20" s="80"/>
      <c r="R20" s="75">
        <f t="shared" si="4"/>
      </c>
      <c r="S20" s="41">
        <f t="shared" si="6"/>
      </c>
      <c r="T20" s="42">
        <f t="shared" si="5"/>
      </c>
    </row>
    <row r="21" spans="1:20" s="23" customFormat="1" ht="12">
      <c r="A21" s="100"/>
      <c r="B21" s="34"/>
      <c r="C21" s="17"/>
      <c r="D21" s="35"/>
      <c r="E21" s="35"/>
      <c r="F21" s="36"/>
      <c r="G21" s="37">
        <f t="shared" si="0"/>
      </c>
      <c r="H21" s="62"/>
      <c r="I21" s="66"/>
      <c r="J21" s="106">
        <f t="shared" si="1"/>
      </c>
      <c r="K21" s="67">
        <f t="shared" si="2"/>
      </c>
      <c r="L21" s="72"/>
      <c r="M21" s="79"/>
      <c r="N21" s="38"/>
      <c r="O21" s="39"/>
      <c r="P21" s="40">
        <f t="shared" si="3"/>
      </c>
      <c r="Q21" s="80"/>
      <c r="R21" s="75">
        <f t="shared" si="4"/>
      </c>
      <c r="S21" s="41">
        <f t="shared" si="6"/>
      </c>
      <c r="T21" s="42">
        <f t="shared" si="5"/>
      </c>
    </row>
    <row r="22" spans="1:20" s="23" customFormat="1" ht="12">
      <c r="A22" s="100"/>
      <c r="B22" s="34"/>
      <c r="C22" s="17"/>
      <c r="D22" s="35"/>
      <c r="E22" s="35"/>
      <c r="F22" s="36"/>
      <c r="G22" s="37">
        <f t="shared" si="0"/>
      </c>
      <c r="H22" s="62"/>
      <c r="I22" s="66"/>
      <c r="J22" s="106">
        <f t="shared" si="1"/>
      </c>
      <c r="K22" s="67">
        <f t="shared" si="2"/>
      </c>
      <c r="L22" s="72"/>
      <c r="M22" s="79"/>
      <c r="N22" s="38"/>
      <c r="O22" s="39"/>
      <c r="P22" s="40">
        <f t="shared" si="3"/>
      </c>
      <c r="Q22" s="80"/>
      <c r="R22" s="75">
        <f t="shared" si="4"/>
      </c>
      <c r="S22" s="41">
        <f t="shared" si="6"/>
      </c>
      <c r="T22" s="42">
        <f t="shared" si="5"/>
      </c>
    </row>
    <row r="23" spans="1:20" s="23" customFormat="1" ht="12">
      <c r="A23" s="100"/>
      <c r="B23" s="34"/>
      <c r="C23" s="17"/>
      <c r="D23" s="35"/>
      <c r="E23" s="35"/>
      <c r="F23" s="36"/>
      <c r="G23" s="37">
        <f t="shared" si="0"/>
      </c>
      <c r="H23" s="62"/>
      <c r="I23" s="66"/>
      <c r="J23" s="106">
        <f t="shared" si="1"/>
      </c>
      <c r="K23" s="67">
        <f t="shared" si="2"/>
      </c>
      <c r="L23" s="72"/>
      <c r="M23" s="79"/>
      <c r="N23" s="38"/>
      <c r="O23" s="39"/>
      <c r="P23" s="40">
        <f t="shared" si="3"/>
      </c>
      <c r="Q23" s="80"/>
      <c r="R23" s="75">
        <f t="shared" si="4"/>
      </c>
      <c r="S23" s="41">
        <f t="shared" si="6"/>
      </c>
      <c r="T23" s="42">
        <f t="shared" si="5"/>
      </c>
    </row>
    <row r="24" spans="1:20" s="23" customFormat="1" ht="12">
      <c r="A24" s="100"/>
      <c r="B24" s="34"/>
      <c r="C24" s="17"/>
      <c r="D24" s="35"/>
      <c r="E24" s="35"/>
      <c r="F24" s="36"/>
      <c r="G24" s="37">
        <f t="shared" si="0"/>
      </c>
      <c r="H24" s="62"/>
      <c r="I24" s="66"/>
      <c r="J24" s="106">
        <f t="shared" si="1"/>
      </c>
      <c r="K24" s="67">
        <f t="shared" si="2"/>
      </c>
      <c r="L24" s="72"/>
      <c r="M24" s="79"/>
      <c r="N24" s="38"/>
      <c r="O24" s="39"/>
      <c r="P24" s="40">
        <f t="shared" si="3"/>
      </c>
      <c r="Q24" s="80"/>
      <c r="R24" s="75">
        <f t="shared" si="4"/>
      </c>
      <c r="S24" s="41">
        <f t="shared" si="6"/>
      </c>
      <c r="T24" s="42">
        <f t="shared" si="5"/>
      </c>
    </row>
    <row r="25" spans="1:20" s="23" customFormat="1" ht="12">
      <c r="A25" s="100"/>
      <c r="B25" s="34"/>
      <c r="C25" s="17"/>
      <c r="D25" s="35"/>
      <c r="E25" s="35"/>
      <c r="F25" s="36"/>
      <c r="G25" s="37">
        <f t="shared" si="0"/>
      </c>
      <c r="H25" s="62"/>
      <c r="I25" s="66"/>
      <c r="J25" s="106">
        <f t="shared" si="1"/>
      </c>
      <c r="K25" s="67">
        <f t="shared" si="2"/>
      </c>
      <c r="L25" s="72"/>
      <c r="M25" s="79"/>
      <c r="N25" s="38"/>
      <c r="O25" s="39"/>
      <c r="P25" s="40">
        <f t="shared" si="3"/>
      </c>
      <c r="Q25" s="80"/>
      <c r="R25" s="75">
        <f t="shared" si="4"/>
      </c>
      <c r="S25" s="41">
        <f t="shared" si="6"/>
      </c>
      <c r="T25" s="42">
        <f t="shared" si="5"/>
      </c>
    </row>
    <row r="26" spans="1:20" s="23" customFormat="1" ht="12">
      <c r="A26" s="100"/>
      <c r="B26" s="34"/>
      <c r="C26" s="17"/>
      <c r="D26" s="35"/>
      <c r="E26" s="35"/>
      <c r="F26" s="36"/>
      <c r="G26" s="37">
        <f t="shared" si="0"/>
      </c>
      <c r="H26" s="62"/>
      <c r="I26" s="66"/>
      <c r="J26" s="106">
        <f t="shared" si="1"/>
      </c>
      <c r="K26" s="67">
        <f t="shared" si="2"/>
      </c>
      <c r="L26" s="72"/>
      <c r="M26" s="79"/>
      <c r="N26" s="38"/>
      <c r="O26" s="39"/>
      <c r="P26" s="40">
        <f t="shared" si="3"/>
      </c>
      <c r="Q26" s="80"/>
      <c r="R26" s="75">
        <f t="shared" si="4"/>
      </c>
      <c r="S26" s="41">
        <f t="shared" si="6"/>
      </c>
      <c r="T26" s="42">
        <f t="shared" si="5"/>
      </c>
    </row>
    <row r="27" spans="1:20" s="23" customFormat="1" ht="12">
      <c r="A27" s="100"/>
      <c r="B27" s="34"/>
      <c r="C27" s="17"/>
      <c r="D27" s="35"/>
      <c r="E27" s="35"/>
      <c r="F27" s="36"/>
      <c r="G27" s="37">
        <f t="shared" si="0"/>
      </c>
      <c r="H27" s="62"/>
      <c r="I27" s="66"/>
      <c r="J27" s="106">
        <f t="shared" si="1"/>
      </c>
      <c r="K27" s="67">
        <f t="shared" si="2"/>
      </c>
      <c r="L27" s="72"/>
      <c r="M27" s="79"/>
      <c r="N27" s="38"/>
      <c r="O27" s="39"/>
      <c r="P27" s="40">
        <f t="shared" si="3"/>
      </c>
      <c r="Q27" s="80"/>
      <c r="R27" s="75">
        <f t="shared" si="4"/>
      </c>
      <c r="S27" s="41">
        <f t="shared" si="6"/>
      </c>
      <c r="T27" s="42">
        <f t="shared" si="5"/>
      </c>
    </row>
    <row r="28" spans="1:20" s="23" customFormat="1" ht="12">
      <c r="A28" s="100"/>
      <c r="B28" s="34"/>
      <c r="C28" s="17"/>
      <c r="D28" s="35"/>
      <c r="E28" s="35"/>
      <c r="F28" s="36"/>
      <c r="G28" s="37">
        <f t="shared" si="0"/>
      </c>
      <c r="H28" s="62"/>
      <c r="I28" s="66"/>
      <c r="J28" s="106">
        <f t="shared" si="1"/>
      </c>
      <c r="K28" s="67">
        <f t="shared" si="2"/>
      </c>
      <c r="L28" s="72"/>
      <c r="M28" s="79"/>
      <c r="N28" s="38"/>
      <c r="O28" s="39"/>
      <c r="P28" s="40">
        <f t="shared" si="3"/>
      </c>
      <c r="Q28" s="80"/>
      <c r="R28" s="75">
        <f t="shared" si="4"/>
      </c>
      <c r="S28" s="41">
        <f t="shared" si="6"/>
      </c>
      <c r="T28" s="42">
        <f t="shared" si="5"/>
      </c>
    </row>
    <row r="29" spans="1:20" s="23" customFormat="1" ht="12">
      <c r="A29" s="100"/>
      <c r="B29" s="34"/>
      <c r="C29" s="17"/>
      <c r="D29" s="35"/>
      <c r="E29" s="35"/>
      <c r="F29" s="36"/>
      <c r="G29" s="37">
        <f t="shared" si="0"/>
      </c>
      <c r="H29" s="62"/>
      <c r="I29" s="66"/>
      <c r="J29" s="106">
        <f t="shared" si="1"/>
      </c>
      <c r="K29" s="67">
        <f t="shared" si="2"/>
      </c>
      <c r="L29" s="72"/>
      <c r="M29" s="79"/>
      <c r="N29" s="38"/>
      <c r="O29" s="39"/>
      <c r="P29" s="40">
        <f t="shared" si="3"/>
      </c>
      <c r="Q29" s="80"/>
      <c r="R29" s="75">
        <f t="shared" si="4"/>
      </c>
      <c r="S29" s="41">
        <f t="shared" si="6"/>
      </c>
      <c r="T29" s="42">
        <f t="shared" si="5"/>
      </c>
    </row>
    <row r="30" spans="1:20" s="23" customFormat="1" ht="12">
      <c r="A30" s="100"/>
      <c r="B30" s="34"/>
      <c r="C30" s="17"/>
      <c r="D30" s="35"/>
      <c r="E30" s="35"/>
      <c r="F30" s="36"/>
      <c r="G30" s="37">
        <f t="shared" si="0"/>
      </c>
      <c r="H30" s="62"/>
      <c r="I30" s="66"/>
      <c r="J30" s="106">
        <f t="shared" si="1"/>
      </c>
      <c r="K30" s="67">
        <f t="shared" si="2"/>
      </c>
      <c r="L30" s="72"/>
      <c r="M30" s="79"/>
      <c r="N30" s="38"/>
      <c r="O30" s="39"/>
      <c r="P30" s="40">
        <f t="shared" si="3"/>
      </c>
      <c r="Q30" s="80"/>
      <c r="R30" s="75">
        <f t="shared" si="4"/>
      </c>
      <c r="S30" s="41">
        <f t="shared" si="6"/>
      </c>
      <c r="T30" s="42">
        <f t="shared" si="5"/>
      </c>
    </row>
    <row r="31" spans="1:20" s="23" customFormat="1" ht="12">
      <c r="A31" s="100"/>
      <c r="B31" s="34"/>
      <c r="C31" s="17"/>
      <c r="D31" s="35"/>
      <c r="E31" s="35"/>
      <c r="F31" s="36"/>
      <c r="G31" s="37">
        <f t="shared" si="0"/>
      </c>
      <c r="H31" s="62"/>
      <c r="I31" s="66"/>
      <c r="J31" s="106">
        <f t="shared" si="1"/>
      </c>
      <c r="K31" s="67">
        <f t="shared" si="2"/>
      </c>
      <c r="L31" s="72"/>
      <c r="M31" s="79"/>
      <c r="N31" s="38"/>
      <c r="O31" s="39"/>
      <c r="P31" s="40">
        <f t="shared" si="3"/>
      </c>
      <c r="Q31" s="80"/>
      <c r="R31" s="75">
        <f t="shared" si="4"/>
      </c>
      <c r="S31" s="41">
        <f t="shared" si="6"/>
      </c>
      <c r="T31" s="42">
        <f t="shared" si="5"/>
      </c>
    </row>
    <row r="32" spans="1:20" s="23" customFormat="1" ht="12">
      <c r="A32" s="100"/>
      <c r="B32" s="34"/>
      <c r="C32" s="17"/>
      <c r="D32" s="35"/>
      <c r="E32" s="35"/>
      <c r="F32" s="36"/>
      <c r="G32" s="37">
        <f t="shared" si="0"/>
      </c>
      <c r="H32" s="62"/>
      <c r="I32" s="66"/>
      <c r="J32" s="106">
        <f t="shared" si="1"/>
      </c>
      <c r="K32" s="67">
        <f t="shared" si="2"/>
      </c>
      <c r="L32" s="72"/>
      <c r="M32" s="79"/>
      <c r="N32" s="38"/>
      <c r="O32" s="39"/>
      <c r="P32" s="40">
        <f t="shared" si="3"/>
      </c>
      <c r="Q32" s="80"/>
      <c r="R32" s="75">
        <f t="shared" si="4"/>
      </c>
      <c r="S32" s="41">
        <f t="shared" si="6"/>
      </c>
      <c r="T32" s="42">
        <f t="shared" si="5"/>
      </c>
    </row>
    <row r="33" spans="1:20" s="23" customFormat="1" ht="12">
      <c r="A33" s="100"/>
      <c r="B33" s="34"/>
      <c r="C33" s="17"/>
      <c r="D33" s="35"/>
      <c r="E33" s="35"/>
      <c r="F33" s="36"/>
      <c r="G33" s="37">
        <f t="shared" si="0"/>
      </c>
      <c r="H33" s="62"/>
      <c r="I33" s="66"/>
      <c r="J33" s="106">
        <f t="shared" si="1"/>
      </c>
      <c r="K33" s="67">
        <f t="shared" si="2"/>
      </c>
      <c r="L33" s="72"/>
      <c r="M33" s="79"/>
      <c r="N33" s="38"/>
      <c r="O33" s="39"/>
      <c r="P33" s="40">
        <f t="shared" si="3"/>
      </c>
      <c r="Q33" s="80"/>
      <c r="R33" s="75">
        <f t="shared" si="4"/>
      </c>
      <c r="S33" s="41">
        <f t="shared" si="6"/>
      </c>
      <c r="T33" s="42">
        <f t="shared" si="5"/>
      </c>
    </row>
    <row r="34" spans="1:20" s="23" customFormat="1" ht="12">
      <c r="A34" s="100"/>
      <c r="B34" s="34"/>
      <c r="C34" s="17"/>
      <c r="D34" s="35"/>
      <c r="E34" s="35"/>
      <c r="F34" s="36"/>
      <c r="G34" s="37">
        <f t="shared" si="0"/>
      </c>
      <c r="H34" s="62"/>
      <c r="I34" s="66"/>
      <c r="J34" s="106">
        <f t="shared" si="1"/>
      </c>
      <c r="K34" s="67">
        <f t="shared" si="2"/>
      </c>
      <c r="L34" s="72"/>
      <c r="M34" s="79"/>
      <c r="N34" s="38"/>
      <c r="O34" s="39"/>
      <c r="P34" s="40">
        <f t="shared" si="3"/>
      </c>
      <c r="Q34" s="80"/>
      <c r="R34" s="75">
        <f t="shared" si="4"/>
      </c>
      <c r="S34" s="41">
        <f t="shared" si="6"/>
      </c>
      <c r="T34" s="42">
        <f t="shared" si="5"/>
      </c>
    </row>
    <row r="35" spans="1:20" s="23" customFormat="1" ht="12">
      <c r="A35" s="100"/>
      <c r="B35" s="34"/>
      <c r="C35" s="17"/>
      <c r="D35" s="35"/>
      <c r="E35" s="35"/>
      <c r="F35" s="36"/>
      <c r="G35" s="37">
        <f t="shared" si="0"/>
      </c>
      <c r="H35" s="62"/>
      <c r="I35" s="66"/>
      <c r="J35" s="106">
        <f t="shared" si="1"/>
      </c>
      <c r="K35" s="67">
        <f t="shared" si="2"/>
      </c>
      <c r="L35" s="72"/>
      <c r="M35" s="79"/>
      <c r="N35" s="38"/>
      <c r="O35" s="39"/>
      <c r="P35" s="40">
        <f t="shared" si="3"/>
      </c>
      <c r="Q35" s="80"/>
      <c r="R35" s="75">
        <f t="shared" si="4"/>
      </c>
      <c r="S35" s="41">
        <f t="shared" si="6"/>
      </c>
      <c r="T35" s="42">
        <f t="shared" si="5"/>
      </c>
    </row>
    <row r="36" spans="1:20" s="23" customFormat="1" ht="12">
      <c r="A36" s="100"/>
      <c r="B36" s="34"/>
      <c r="C36" s="17"/>
      <c r="D36" s="35"/>
      <c r="E36" s="35"/>
      <c r="F36" s="36"/>
      <c r="G36" s="37">
        <f t="shared" si="0"/>
      </c>
      <c r="H36" s="62"/>
      <c r="I36" s="66"/>
      <c r="J36" s="106">
        <f t="shared" si="1"/>
      </c>
      <c r="K36" s="67">
        <f t="shared" si="2"/>
      </c>
      <c r="L36" s="72"/>
      <c r="M36" s="79"/>
      <c r="N36" s="38"/>
      <c r="O36" s="39"/>
      <c r="P36" s="40">
        <f t="shared" si="3"/>
      </c>
      <c r="Q36" s="80"/>
      <c r="R36" s="75">
        <f t="shared" si="4"/>
      </c>
      <c r="S36" s="41">
        <f t="shared" si="6"/>
      </c>
      <c r="T36" s="42">
        <f t="shared" si="5"/>
      </c>
    </row>
    <row r="37" spans="1:20" s="23" customFormat="1" ht="12">
      <c r="A37" s="100"/>
      <c r="B37" s="34"/>
      <c r="C37" s="17"/>
      <c r="D37" s="35"/>
      <c r="E37" s="35"/>
      <c r="F37" s="36"/>
      <c r="G37" s="37">
        <f t="shared" si="0"/>
      </c>
      <c r="H37" s="62"/>
      <c r="I37" s="66"/>
      <c r="J37" s="106">
        <f t="shared" si="1"/>
      </c>
      <c r="K37" s="67">
        <f t="shared" si="2"/>
      </c>
      <c r="L37" s="72"/>
      <c r="M37" s="79"/>
      <c r="N37" s="38"/>
      <c r="O37" s="39"/>
      <c r="P37" s="40">
        <f t="shared" si="3"/>
      </c>
      <c r="Q37" s="80"/>
      <c r="R37" s="75">
        <f t="shared" si="4"/>
      </c>
      <c r="S37" s="41">
        <f t="shared" si="6"/>
      </c>
      <c r="T37" s="42">
        <f t="shared" si="5"/>
      </c>
    </row>
    <row r="38" spans="1:20" s="23" customFormat="1" ht="12">
      <c r="A38" s="100"/>
      <c r="B38" s="34"/>
      <c r="C38" s="17"/>
      <c r="D38" s="35"/>
      <c r="E38" s="35"/>
      <c r="F38" s="36"/>
      <c r="G38" s="37">
        <f t="shared" si="0"/>
      </c>
      <c r="H38" s="62"/>
      <c r="I38" s="66"/>
      <c r="J38" s="106">
        <f t="shared" si="1"/>
      </c>
      <c r="K38" s="67">
        <f t="shared" si="2"/>
      </c>
      <c r="L38" s="72"/>
      <c r="M38" s="79"/>
      <c r="N38" s="38"/>
      <c r="O38" s="39"/>
      <c r="P38" s="40">
        <f t="shared" si="3"/>
      </c>
      <c r="Q38" s="80"/>
      <c r="R38" s="75">
        <f t="shared" si="4"/>
      </c>
      <c r="S38" s="41">
        <f t="shared" si="6"/>
      </c>
      <c r="T38" s="42">
        <f t="shared" si="5"/>
      </c>
    </row>
    <row r="39" spans="1:20" s="23" customFormat="1" ht="12">
      <c r="A39" s="100"/>
      <c r="B39" s="34"/>
      <c r="C39" s="17"/>
      <c r="D39" s="35"/>
      <c r="E39" s="35"/>
      <c r="F39" s="36"/>
      <c r="G39" s="37">
        <f t="shared" si="0"/>
      </c>
      <c r="H39" s="62"/>
      <c r="I39" s="66"/>
      <c r="J39" s="106">
        <f t="shared" si="1"/>
      </c>
      <c r="K39" s="67">
        <f t="shared" si="2"/>
      </c>
      <c r="L39" s="72"/>
      <c r="M39" s="79"/>
      <c r="N39" s="38"/>
      <c r="O39" s="39"/>
      <c r="P39" s="40">
        <f t="shared" si="3"/>
      </c>
      <c r="Q39" s="80"/>
      <c r="R39" s="75">
        <f t="shared" si="4"/>
      </c>
      <c r="S39" s="41">
        <f t="shared" si="6"/>
      </c>
      <c r="T39" s="42">
        <f t="shared" si="5"/>
      </c>
    </row>
    <row r="40" spans="1:20" s="23" customFormat="1" ht="12">
      <c r="A40" s="100"/>
      <c r="B40" s="34"/>
      <c r="C40" s="17"/>
      <c r="D40" s="35"/>
      <c r="E40" s="35"/>
      <c r="F40" s="36"/>
      <c r="G40" s="37">
        <f t="shared" si="0"/>
      </c>
      <c r="H40" s="62"/>
      <c r="I40" s="66"/>
      <c r="J40" s="106">
        <f t="shared" si="1"/>
      </c>
      <c r="K40" s="67">
        <f t="shared" si="2"/>
      </c>
      <c r="L40" s="72"/>
      <c r="M40" s="79"/>
      <c r="N40" s="38"/>
      <c r="O40" s="39"/>
      <c r="P40" s="40">
        <f t="shared" si="3"/>
      </c>
      <c r="Q40" s="80"/>
      <c r="R40" s="75">
        <f t="shared" si="4"/>
      </c>
      <c r="S40" s="41">
        <f t="shared" si="6"/>
      </c>
      <c r="T40" s="42">
        <f t="shared" si="5"/>
      </c>
    </row>
    <row r="41" spans="1:20" s="23" customFormat="1" ht="12">
      <c r="A41" s="100"/>
      <c r="B41" s="34"/>
      <c r="C41" s="17"/>
      <c r="D41" s="35"/>
      <c r="E41" s="35"/>
      <c r="F41" s="36"/>
      <c r="G41" s="37">
        <f t="shared" si="0"/>
      </c>
      <c r="H41" s="62"/>
      <c r="I41" s="66"/>
      <c r="J41" s="106">
        <f t="shared" si="1"/>
      </c>
      <c r="K41" s="67">
        <f t="shared" si="2"/>
      </c>
      <c r="L41" s="72"/>
      <c r="M41" s="79"/>
      <c r="N41" s="38"/>
      <c r="O41" s="39"/>
      <c r="P41" s="40">
        <f t="shared" si="3"/>
      </c>
      <c r="Q41" s="80"/>
      <c r="R41" s="75">
        <f t="shared" si="4"/>
      </c>
      <c r="S41" s="41">
        <f t="shared" si="6"/>
      </c>
      <c r="T41" s="42">
        <f t="shared" si="5"/>
      </c>
    </row>
    <row r="42" spans="1:20" s="23" customFormat="1" ht="12">
      <c r="A42" s="100"/>
      <c r="B42" s="34"/>
      <c r="C42" s="17"/>
      <c r="D42" s="35"/>
      <c r="E42" s="35"/>
      <c r="F42" s="36"/>
      <c r="G42" s="37">
        <f t="shared" si="0"/>
      </c>
      <c r="H42" s="62"/>
      <c r="I42" s="66"/>
      <c r="J42" s="106">
        <f t="shared" si="1"/>
      </c>
      <c r="K42" s="67">
        <f t="shared" si="2"/>
      </c>
      <c r="L42" s="72"/>
      <c r="M42" s="79"/>
      <c r="N42" s="38"/>
      <c r="O42" s="39"/>
      <c r="P42" s="40">
        <f t="shared" si="3"/>
      </c>
      <c r="Q42" s="80"/>
      <c r="R42" s="75">
        <f t="shared" si="4"/>
      </c>
      <c r="S42" s="41">
        <f t="shared" si="6"/>
      </c>
      <c r="T42" s="42">
        <f t="shared" si="5"/>
      </c>
    </row>
    <row r="43" spans="1:20" s="23" customFormat="1" ht="12">
      <c r="A43" s="100"/>
      <c r="B43" s="34"/>
      <c r="C43" s="17"/>
      <c r="D43" s="35"/>
      <c r="E43" s="35"/>
      <c r="F43" s="36"/>
      <c r="G43" s="37">
        <f t="shared" si="0"/>
      </c>
      <c r="H43" s="62"/>
      <c r="I43" s="66"/>
      <c r="J43" s="106">
        <f t="shared" si="1"/>
      </c>
      <c r="K43" s="67">
        <f t="shared" si="2"/>
      </c>
      <c r="L43" s="72"/>
      <c r="M43" s="79"/>
      <c r="N43" s="38"/>
      <c r="O43" s="39"/>
      <c r="P43" s="40">
        <f t="shared" si="3"/>
      </c>
      <c r="Q43" s="80"/>
      <c r="R43" s="75">
        <f t="shared" si="4"/>
      </c>
      <c r="S43" s="41">
        <f t="shared" si="6"/>
      </c>
      <c r="T43" s="42">
        <f t="shared" si="5"/>
      </c>
    </row>
    <row r="44" spans="1:20" s="23" customFormat="1" ht="12">
      <c r="A44" s="100"/>
      <c r="B44" s="34"/>
      <c r="C44" s="17"/>
      <c r="D44" s="35"/>
      <c r="E44" s="35"/>
      <c r="F44" s="36"/>
      <c r="G44" s="37">
        <f t="shared" si="0"/>
      </c>
      <c r="H44" s="62"/>
      <c r="I44" s="66"/>
      <c r="J44" s="106">
        <f t="shared" si="1"/>
      </c>
      <c r="K44" s="67">
        <f t="shared" si="2"/>
      </c>
      <c r="L44" s="72"/>
      <c r="M44" s="79"/>
      <c r="N44" s="38"/>
      <c r="O44" s="39"/>
      <c r="P44" s="40">
        <f t="shared" si="3"/>
      </c>
      <c r="Q44" s="80"/>
      <c r="R44" s="75">
        <f t="shared" si="4"/>
      </c>
      <c r="S44" s="41">
        <f t="shared" si="6"/>
      </c>
      <c r="T44" s="42">
        <f t="shared" si="5"/>
      </c>
    </row>
    <row r="45" spans="1:20" s="23" customFormat="1" ht="12">
      <c r="A45" s="100"/>
      <c r="B45" s="34"/>
      <c r="C45" s="17"/>
      <c r="D45" s="35"/>
      <c r="E45" s="35"/>
      <c r="F45" s="36"/>
      <c r="G45" s="37">
        <f t="shared" si="0"/>
      </c>
      <c r="H45" s="62"/>
      <c r="I45" s="66"/>
      <c r="J45" s="106">
        <f t="shared" si="1"/>
      </c>
      <c r="K45" s="67">
        <f t="shared" si="2"/>
      </c>
      <c r="L45" s="72"/>
      <c r="M45" s="79"/>
      <c r="N45" s="38"/>
      <c r="O45" s="39"/>
      <c r="P45" s="40">
        <f t="shared" si="3"/>
      </c>
      <c r="Q45" s="80"/>
      <c r="R45" s="75">
        <f t="shared" si="4"/>
      </c>
      <c r="S45" s="41">
        <f t="shared" si="6"/>
      </c>
      <c r="T45" s="42">
        <f t="shared" si="5"/>
      </c>
    </row>
    <row r="46" spans="1:20" s="23" customFormat="1" ht="12">
      <c r="A46" s="100"/>
      <c r="B46" s="34"/>
      <c r="C46" s="17"/>
      <c r="D46" s="35"/>
      <c r="E46" s="35"/>
      <c r="F46" s="36"/>
      <c r="G46" s="37">
        <f t="shared" si="0"/>
      </c>
      <c r="H46" s="62"/>
      <c r="I46" s="66"/>
      <c r="J46" s="106">
        <f t="shared" si="1"/>
      </c>
      <c r="K46" s="67">
        <f t="shared" si="2"/>
      </c>
      <c r="L46" s="72"/>
      <c r="M46" s="79"/>
      <c r="N46" s="38"/>
      <c r="O46" s="39"/>
      <c r="P46" s="40">
        <f t="shared" si="3"/>
      </c>
      <c r="Q46" s="80"/>
      <c r="R46" s="75">
        <f t="shared" si="4"/>
      </c>
      <c r="S46" s="41">
        <f t="shared" si="6"/>
      </c>
      <c r="T46" s="42">
        <f t="shared" si="5"/>
      </c>
    </row>
    <row r="47" spans="1:20" s="23" customFormat="1" ht="12">
      <c r="A47" s="100"/>
      <c r="B47" s="34"/>
      <c r="C47" s="17"/>
      <c r="D47" s="35"/>
      <c r="E47" s="35"/>
      <c r="F47" s="36"/>
      <c r="G47" s="37">
        <f t="shared" si="0"/>
      </c>
      <c r="H47" s="62"/>
      <c r="I47" s="66"/>
      <c r="J47" s="106">
        <f t="shared" si="1"/>
      </c>
      <c r="K47" s="67">
        <f t="shared" si="2"/>
      </c>
      <c r="L47" s="72"/>
      <c r="M47" s="79"/>
      <c r="N47" s="38"/>
      <c r="O47" s="39"/>
      <c r="P47" s="40">
        <f t="shared" si="3"/>
      </c>
      <c r="Q47" s="80"/>
      <c r="R47" s="75">
        <f t="shared" si="4"/>
      </c>
      <c r="S47" s="41">
        <f t="shared" si="6"/>
      </c>
      <c r="T47" s="42">
        <f t="shared" si="5"/>
      </c>
    </row>
    <row r="48" spans="1:20" s="23" customFormat="1" ht="12.75" thickBot="1">
      <c r="A48" s="101"/>
      <c r="B48" s="43"/>
      <c r="C48" s="44"/>
      <c r="D48" s="45"/>
      <c r="E48" s="45"/>
      <c r="F48" s="46"/>
      <c r="G48" s="47">
        <f t="shared" si="0"/>
      </c>
      <c r="H48" s="63"/>
      <c r="I48" s="68"/>
      <c r="J48" s="107">
        <f t="shared" si="1"/>
      </c>
      <c r="K48" s="69">
        <f t="shared" si="2"/>
      </c>
      <c r="L48" s="73"/>
      <c r="M48" s="81"/>
      <c r="N48" s="48"/>
      <c r="O48" s="49"/>
      <c r="P48" s="50">
        <f t="shared" si="3"/>
      </c>
      <c r="Q48" s="82"/>
      <c r="R48" s="76">
        <f t="shared" si="4"/>
      </c>
      <c r="S48" s="51">
        <f>IF(P48&lt;&gt;"",(T48/G48)*100,"")</f>
      </c>
      <c r="T48" s="52">
        <f t="shared" si="5"/>
      </c>
    </row>
    <row r="49" spans="1:20" s="23" customFormat="1" ht="12.75" thickBot="1">
      <c r="A49" s="98"/>
      <c r="B49" s="53"/>
      <c r="C49" s="2"/>
      <c r="D49" s="54"/>
      <c r="E49" s="54"/>
      <c r="F49" s="55"/>
      <c r="G49" s="55">
        <f>SUBTOTAL(9,G5:G48)</f>
        <v>1450</v>
      </c>
      <c r="H49" s="55">
        <f>SUBTOTAL(9,H5:H48)</f>
        <v>7.5</v>
      </c>
      <c r="I49" s="55">
        <f>SUBTOTAL(9,I5:I48)</f>
        <v>18</v>
      </c>
      <c r="J49" s="55">
        <f>SUBTOTAL(9,J5:J48)</f>
        <v>350</v>
      </c>
      <c r="K49" s="55">
        <f>SUBTOTAL(1,K5:K48)</f>
        <v>0.2413793103448276</v>
      </c>
      <c r="L49" s="55">
        <f>SUBTOTAL(9,L5:L48)</f>
        <v>8.5</v>
      </c>
      <c r="M49" s="53"/>
      <c r="N49" s="56"/>
      <c r="O49" s="55"/>
      <c r="P49" s="55">
        <f>SUBTOTAL(9,P5:P48)</f>
        <v>1750</v>
      </c>
      <c r="Q49" s="55">
        <f>SUBTOTAL(9,Q5:Q48)</f>
        <v>7.5</v>
      </c>
      <c r="R49" s="57"/>
      <c r="S49" s="58">
        <f>AVERAGE(S5:S45)</f>
        <v>20.24137931034483</v>
      </c>
      <c r="T49" s="55">
        <f>SUBTOTAL(9,T5:T48)</f>
        <v>293.5</v>
      </c>
    </row>
    <row r="50" spans="2:19" s="23" customFormat="1" ht="12">
      <c r="B50" s="59"/>
      <c r="C50" s="59"/>
      <c r="D50" s="60"/>
      <c r="E50" s="60"/>
      <c r="F50" s="60"/>
      <c r="G50" s="60"/>
      <c r="H50" s="60"/>
      <c r="I50" s="60"/>
      <c r="J50" s="60"/>
      <c r="K50" s="60"/>
      <c r="L50" s="60"/>
      <c r="M50" s="59"/>
      <c r="N50" s="59"/>
      <c r="O50" s="60"/>
      <c r="P50" s="60"/>
      <c r="Q50" s="60"/>
      <c r="R50" s="60"/>
      <c r="S50" s="61"/>
    </row>
    <row r="51" s="23" customFormat="1" ht="12"/>
    <row r="52" s="23" customFormat="1" ht="12"/>
    <row r="53" s="23" customFormat="1" ht="12"/>
    <row r="54" s="23" customFormat="1" ht="12"/>
    <row r="55" s="23" customFormat="1" ht="12"/>
    <row r="56" s="23" customFormat="1" ht="12"/>
    <row r="57" s="23" customFormat="1" ht="12"/>
    <row r="58" s="23" customFormat="1" ht="12"/>
    <row r="59" s="23" customFormat="1" ht="12"/>
    <row r="60" s="23" customFormat="1" ht="12"/>
    <row r="61" s="23" customFormat="1" ht="12"/>
    <row r="62" s="23" customFormat="1" ht="12"/>
    <row r="63" s="22" customFormat="1" ht="12.75"/>
    <row r="64" s="22" customFormat="1" ht="12.75"/>
    <row r="65" s="22" customFormat="1" ht="12.75"/>
    <row r="66" s="22" customFormat="1" ht="12.75"/>
    <row r="67" s="22" customFormat="1" ht="12.75"/>
    <row r="68" s="22" customFormat="1" ht="12.75"/>
    <row r="69" s="22" customFormat="1" ht="12.75"/>
    <row r="70" s="22" customFormat="1" ht="12.75"/>
    <row r="71" s="22" customFormat="1" ht="12.75"/>
    <row r="72" s="22" customFormat="1" ht="12.75"/>
  </sheetData>
  <sheetProtection/>
  <autoFilter ref="A4:T4"/>
  <mergeCells count="5">
    <mergeCell ref="B3:H3"/>
    <mergeCell ref="I3:K3"/>
    <mergeCell ref="M3:Q3"/>
    <mergeCell ref="R3:T3"/>
    <mergeCell ref="B1:T1"/>
  </mergeCells>
  <printOptions/>
  <pageMargins left="0.1968503937007874" right="0.1968503937007874" top="0.984251968503937" bottom="0.984251968503937" header="0.5118110236220472" footer="0.5118110236220472"/>
  <pageSetup horizontalDpi="600" verticalDpi="600" orientation="landscape" paperSize="9"/>
  <headerFooter alignWithMargins="0">
    <oddHeader>&amp;CSuivi d'un portefeuille boursier&amp;Rwww.mesfinances.com</oddHeader>
    <oddFooter>&amp;CPage &amp;P de &amp;N</oddFooter>
  </headerFooter>
</worksheet>
</file>

<file path=xl/worksheets/sheet2.xml><?xml version="1.0" encoding="utf-8"?>
<worksheet xmlns="http://schemas.openxmlformats.org/spreadsheetml/2006/main" xmlns:r="http://schemas.openxmlformats.org/officeDocument/2006/relationships">
  <dimension ref="A1:C39"/>
  <sheetViews>
    <sheetView showGridLines="0" zoomScalePageLayoutView="0" workbookViewId="0" topLeftCell="A10">
      <selection activeCell="B13" sqref="B13"/>
    </sheetView>
  </sheetViews>
  <sheetFormatPr defaultColWidth="11.421875" defaultRowHeight="12.75"/>
  <cols>
    <col min="1" max="1" width="50.8515625" style="0" customWidth="1"/>
    <col min="2" max="2" width="20.421875" style="0" customWidth="1"/>
    <col min="3" max="3" width="74.8515625" style="0" customWidth="1"/>
  </cols>
  <sheetData>
    <row r="1" spans="1:3" ht="12.75">
      <c r="A1" s="127" t="s">
        <v>22</v>
      </c>
      <c r="B1" s="127"/>
      <c r="C1" s="127"/>
    </row>
    <row r="2" ht="12.75">
      <c r="A2" s="6"/>
    </row>
    <row r="3" spans="1:3" ht="81" customHeight="1">
      <c r="A3" s="128" t="s">
        <v>60</v>
      </c>
      <c r="B3" s="128"/>
      <c r="C3" s="128"/>
    </row>
    <row r="4" spans="1:3" ht="12" customHeight="1">
      <c r="A4" s="95"/>
      <c r="B4" s="95"/>
      <c r="C4" s="95"/>
    </row>
    <row r="5" ht="12" customHeight="1" thickBot="1">
      <c r="A5" s="103" t="s">
        <v>58</v>
      </c>
    </row>
    <row r="6" spans="1:3" ht="22.5" thickBot="1">
      <c r="A6" s="102" t="s">
        <v>59</v>
      </c>
      <c r="B6" s="97" t="s">
        <v>56</v>
      </c>
      <c r="C6" s="84" t="s">
        <v>61</v>
      </c>
    </row>
    <row r="8" ht="12.75">
      <c r="A8" s="17" t="s">
        <v>21</v>
      </c>
    </row>
    <row r="9" spans="1:3" ht="12.75">
      <c r="A9" s="122" t="s">
        <v>33</v>
      </c>
      <c r="B9" s="17" t="s">
        <v>26</v>
      </c>
      <c r="C9" s="83" t="s">
        <v>38</v>
      </c>
    </row>
    <row r="10" spans="1:3" ht="12.75">
      <c r="A10" s="122"/>
      <c r="B10" s="17" t="s">
        <v>0</v>
      </c>
      <c r="C10" s="83" t="s">
        <v>39</v>
      </c>
    </row>
    <row r="11" spans="1:3" ht="12.75">
      <c r="A11" s="122"/>
      <c r="B11" s="17" t="s">
        <v>1</v>
      </c>
      <c r="C11" s="83" t="s">
        <v>37</v>
      </c>
    </row>
    <row r="12" spans="1:3" ht="12.75">
      <c r="A12" s="122"/>
      <c r="B12" s="17" t="s">
        <v>66</v>
      </c>
      <c r="C12" s="83" t="s">
        <v>67</v>
      </c>
    </row>
    <row r="13" spans="1:3" ht="12.75">
      <c r="A13" s="122"/>
      <c r="B13" s="17" t="s">
        <v>27</v>
      </c>
      <c r="C13" s="83" t="s">
        <v>34</v>
      </c>
    </row>
    <row r="14" spans="1:3" ht="12.75">
      <c r="A14" s="122"/>
      <c r="B14" s="17" t="s">
        <v>28</v>
      </c>
      <c r="C14" s="83" t="s">
        <v>35</v>
      </c>
    </row>
    <row r="15" spans="1:3" ht="12.75">
      <c r="A15" s="122"/>
      <c r="B15" s="17" t="s">
        <v>29</v>
      </c>
      <c r="C15" s="83" t="s">
        <v>49</v>
      </c>
    </row>
    <row r="16" spans="1:3" ht="12.75">
      <c r="A16" s="87"/>
      <c r="B16" s="94"/>
      <c r="C16" s="88"/>
    </row>
    <row r="18" ht="12.75">
      <c r="A18" s="18" t="s">
        <v>20</v>
      </c>
    </row>
    <row r="19" spans="1:3" ht="12.75">
      <c r="A19" s="123" t="s">
        <v>40</v>
      </c>
      <c r="B19" s="18" t="s">
        <v>15</v>
      </c>
      <c r="C19" s="83" t="s">
        <v>41</v>
      </c>
    </row>
    <row r="20" spans="1:3" ht="12.75">
      <c r="A20" s="124"/>
      <c r="B20" s="18" t="s">
        <v>63</v>
      </c>
      <c r="C20" s="83" t="s">
        <v>64</v>
      </c>
    </row>
    <row r="21" spans="1:3" ht="29.25" customHeight="1">
      <c r="A21" s="125"/>
      <c r="B21" s="18" t="s">
        <v>30</v>
      </c>
      <c r="C21" s="84" t="s">
        <v>42</v>
      </c>
    </row>
    <row r="22" spans="1:3" ht="29.25" customHeight="1">
      <c r="A22" s="87"/>
      <c r="B22" s="91"/>
      <c r="C22" s="89"/>
    </row>
    <row r="24" ht="12.75">
      <c r="A24" s="19" t="s">
        <v>25</v>
      </c>
    </row>
    <row r="25" spans="1:3" ht="21.75">
      <c r="A25" s="85" t="s">
        <v>43</v>
      </c>
      <c r="B25" s="19" t="s">
        <v>24</v>
      </c>
      <c r="C25" s="84" t="s">
        <v>44</v>
      </c>
    </row>
    <row r="26" spans="1:3" ht="12.75">
      <c r="A26" s="90"/>
      <c r="B26" s="92"/>
      <c r="C26" s="89"/>
    </row>
    <row r="28" ht="12.75">
      <c r="A28" s="20" t="s">
        <v>19</v>
      </c>
    </row>
    <row r="29" spans="1:3" ht="12.75">
      <c r="A29" s="123" t="s">
        <v>51</v>
      </c>
      <c r="B29" s="20" t="s">
        <v>8</v>
      </c>
      <c r="C29" s="83" t="s">
        <v>45</v>
      </c>
    </row>
    <row r="30" spans="1:3" ht="12.75">
      <c r="A30" s="126"/>
      <c r="B30" s="20" t="s">
        <v>0</v>
      </c>
      <c r="C30" s="83" t="s">
        <v>46</v>
      </c>
    </row>
    <row r="31" spans="1:3" ht="12.75">
      <c r="A31" s="126"/>
      <c r="B31" s="20" t="s">
        <v>9</v>
      </c>
      <c r="C31" s="83" t="s">
        <v>47</v>
      </c>
    </row>
    <row r="32" spans="1:3" ht="12.75">
      <c r="A32" s="126"/>
      <c r="B32" s="20" t="s">
        <v>3</v>
      </c>
      <c r="C32" s="83" t="s">
        <v>48</v>
      </c>
    </row>
    <row r="33" spans="1:3" ht="12.75">
      <c r="A33" s="125"/>
      <c r="B33" s="20" t="s">
        <v>10</v>
      </c>
      <c r="C33" s="83" t="s">
        <v>50</v>
      </c>
    </row>
    <row r="34" spans="1:3" ht="12.75">
      <c r="A34" s="87"/>
      <c r="B34" s="93"/>
      <c r="C34" s="88"/>
    </row>
    <row r="36" ht="12.75">
      <c r="A36" s="21" t="s">
        <v>18</v>
      </c>
    </row>
    <row r="37" spans="1:3" ht="12.75">
      <c r="A37" s="123" t="s">
        <v>52</v>
      </c>
      <c r="B37" s="21" t="s">
        <v>32</v>
      </c>
      <c r="C37" s="16" t="s">
        <v>53</v>
      </c>
    </row>
    <row r="38" spans="1:3" ht="12.75">
      <c r="A38" s="126"/>
      <c r="B38" s="21" t="s">
        <v>2</v>
      </c>
      <c r="C38" s="16" t="s">
        <v>54</v>
      </c>
    </row>
    <row r="39" spans="1:3" ht="21.75">
      <c r="A39" s="125"/>
      <c r="B39" s="21" t="s">
        <v>14</v>
      </c>
      <c r="C39" s="86" t="s">
        <v>55</v>
      </c>
    </row>
  </sheetData>
  <sheetProtection/>
  <mergeCells count="6">
    <mergeCell ref="A9:A15"/>
    <mergeCell ref="A19:A21"/>
    <mergeCell ref="A29:A33"/>
    <mergeCell ref="A37:A39"/>
    <mergeCell ref="A1:C1"/>
    <mergeCell ref="A3:C3"/>
  </mergeCells>
  <printOptions/>
  <pageMargins left="0.1968503937007874" right="0.1968503937007874" top="0.5511811023622047" bottom="0.5511811023622047" header="0.31496062992125984" footer="0.31496062992125984"/>
  <pageSetup horizontalDpi="600" verticalDpi="600" orientation="landscape" paperSize="9"/>
  <headerFooter alignWithMargins="0">
    <oddHeader>&amp;CMode d'emploi feuille suiviBourse&amp;Rapprendre-mesfinances.com</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Gildas</dc:creator>
  <cp:keywords/>
  <dc:description/>
  <cp:lastModifiedBy>Utilisateur de Microsoft Office</cp:lastModifiedBy>
  <cp:lastPrinted>2014-02-12T15:56:31Z</cp:lastPrinted>
  <dcterms:created xsi:type="dcterms:W3CDTF">2006-02-05T17:48:39Z</dcterms:created>
  <dcterms:modified xsi:type="dcterms:W3CDTF">2018-01-06T17:00:07Z</dcterms:modified>
  <cp:category/>
  <cp:version/>
  <cp:contentType/>
  <cp:contentStatus/>
</cp:coreProperties>
</file>